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HOSPITALARES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=HYPERLINK("https://www.rossileiloes.com.br/lote/detalhe/58804", "000")</f>
      </c>
      <c r="B11" s="4" t="s">
        <f>=HYPERLINK("https://www.rossileiloes.com.br/lote/detalhe/58804", "HONDA CIVIC LX 2001 - sem débitos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=HYPERLINK("https://www.rossileiloes.com.br/lote/detalhe/57795", "001")</f>
      </c>
      <c r="B12" s="4" t="s">
        <f>=HYPERLINK("https://www.rossileiloes.com.br/lote/detalhe/57795", " Honda CBR 900RR 2001 - preta ( sem débitos ) 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=HYPERLINK("https://www.rossileiloes.com.br/lote/detalhe/57961", "002")</f>
      </c>
      <c r="B13" s="4" t="s">
        <f>=HYPERLINK("https://www.rossileiloes.com.br/lote/detalhe/57961", "FIAT FREEMONT 2013/2014 (ipva 2020 pago)")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=HYPERLINK("https://www.rossileiloes.com.br/lote/detalhe/57962", "003")</f>
      </c>
      <c r="B14" s="4" t="s">
        <f>=HYPERLINK("https://www.rossileiloes.com.br/lote/detalhe/57962", "GM CLASSIC 1.0 11/12 ( IPVA 2020 pago)")</f>
      </c>
      <c r="C14" s="4" t="inlineStr">
        <is>
          <t>Vendido</t>
        </is>
      </c>
      <c r="D14" s="4" t="inlineStr">
        <is>
          <t>8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=HYPERLINK("https://www.rossileiloes.com.br/lote/detalhe/57831", "004")</f>
      </c>
      <c r="B15" s="4" t="s">
        <f>=HYPERLINK("https://www.rossileiloes.com.br/lote/detalhe/57831", " Lote com: 10 unidades de ar condicionado (sem teste)")</f>
      </c>
      <c r="C15" s="4" t="inlineStr">
        <is>
          <t>Vendido</t>
        </is>
      </c>
      <c r="D15" s="4" t="inlineStr">
        <is>
          <t>8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=HYPERLINK("https://www.rossileiloes.com.br/lote/detalhe/57833", "005")</f>
      </c>
      <c r="B16" s="4" t="s">
        <f>=HYPERLINK("https://www.rossileiloes.com.br/lote/detalhe/57833", " Lote com: 2 condensadores e 3 Split  (sem teste)")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=HYPERLINK("https://www.rossileiloes.com.br/lote/detalhe/57832", "006")</f>
      </c>
      <c r="B17" s="4" t="s">
        <f>=HYPERLINK("https://www.rossileiloes.com.br/lote/detalhe/57832", " Lote com: 2 condensadores e 2 Split ( sem teste) ")</f>
      </c>
      <c r="C17" s="4" t="inlineStr">
        <is>
          <t>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=HYPERLINK("https://www.rossileiloes.com.br/lote/detalhe/57840", "007")</f>
      </c>
      <c r="B18" s="4" t="s">
        <f>=HYPERLINK("https://www.rossileiloes.com.br/lote/detalhe/57840", " Lote com: 2 condensadores e 3 Split  (sem teste)")</f>
      </c>
      <c r="C18" s="4" t="inlineStr">
        <is>
          <t>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=HYPERLINK("https://www.rossileiloes.com.br/lote/detalhe/57842", "008")</f>
      </c>
      <c r="B19" s="4" t="s">
        <f>=HYPERLINK("https://www.rossileiloes.com.br/lote/detalhe/57842", " Lote com: 3 condensadores ( sem teste )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=HYPERLINK("https://www.rossileiloes.com.br/lote/detalhe/57834", "009")</f>
      </c>
      <c r="B20" s="4" t="s">
        <f>=HYPERLINK("https://www.rossileiloes.com.br/lote/detalhe/57834", " Lote com: 3 condensadores e 4 Split ( sem teste )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=HYPERLINK("https://www.rossileiloes.com.br/lote/detalhe/57837", "010")</f>
      </c>
      <c r="B21" s="4" t="s">
        <f>=HYPERLINK("https://www.rossileiloes.com.br/lote/detalhe/57837", " Lote com: 2 condensadores e 2 Split ( sem teste)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=HYPERLINK("https://www.rossileiloes.com.br/lote/detalhe/57838", "011")</f>
      </c>
      <c r="B22" s="4" t="s">
        <f>=HYPERLINK("https://www.rossileiloes.com.br/lote/detalhe/57838", " Lote com: 2 condensadores e 2 Split ( sem teste) ")</f>
      </c>
      <c r="C22" s="4" t="inlineStr">
        <is>
          <t>Vendido</t>
        </is>
      </c>
      <c r="D22" s="4" t="inlineStr">
        <is>
          <t>8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=HYPERLINK("https://www.rossileiloes.com.br/lote/detalhe/57835", "012")</f>
      </c>
      <c r="B23" s="4" t="s">
        <f>=HYPERLINK("https://www.rossileiloes.com.br/lote/detalhe/57835", " Lote com: 1 condensador e 3 Split ( sem teste) 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=HYPERLINK("https://www.rossileiloes.com.br/lote/detalhe/57841", "013")</f>
      </c>
      <c r="B24" s="4" t="s">
        <f>=HYPERLINK("https://www.rossileiloes.com.br/lote/detalhe/57841", " Lote com: 1 condensador e 1 Split (sem teste)")</f>
      </c>
      <c r="C24" s="4" t="inlineStr">
        <is>
          <t>Vendido</t>
        </is>
      </c>
      <c r="D24" s="4" t="inlineStr">
        <is>
          <t>8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=HYPERLINK("https://www.rossileiloes.com.br/lote/detalhe/57836", "014")</f>
      </c>
      <c r="B25" s="4" t="s">
        <f>=HYPERLINK("https://www.rossileiloes.com.br/lote/detalhe/57836", " Lote com: 2 Condensadores grandes ( sem teste ) ")</f>
      </c>
      <c r="C25" s="4" t="inlineStr">
        <is>
          <t>Vendido</t>
        </is>
      </c>
      <c r="D25" s="4" t="inlineStr">
        <is>
          <t>3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=HYPERLINK("https://www.rossileiloes.com.br/lote/detalhe/57839", "015")</f>
      </c>
      <c r="B26" s="4" t="s">
        <f>=HYPERLINK("https://www.rossileiloes.com.br/lote/detalhe/57839", " Condicionador de ar portátil ( funcionando)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=HYPERLINK("https://www.rossileiloes.com.br/lote/detalhe/57798", "016")</f>
      </c>
      <c r="B27" s="4" t="s">
        <f>=HYPERLINK("https://www.rossileiloes.com.br/lote/detalhe/57798", " Condicionador de ar portátil ( funcionando)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=HYPERLINK("https://www.rossileiloes.com.br/lote/detalhe/57801", "017")</f>
      </c>
      <c r="B28" s="4" t="s">
        <f>=HYPERLINK("https://www.rossileiloes.com.br/lote/detalhe/57801", " Lote com: 2 bebedouros ( funcionando )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=HYPERLINK("https://www.rossileiloes.com.br/lote/detalhe/57800", "018")</f>
      </c>
      <c r="B29" s="4" t="s">
        <f>=HYPERLINK("https://www.rossileiloes.com.br/lote/detalhe/57800", " Lote com: 4 telas de projeção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=HYPERLINK("https://www.rossileiloes.com.br/lote/detalhe/57810", "019")</f>
      </c>
      <c r="B30" s="4" t="s">
        <f>=HYPERLINK("https://www.rossileiloes.com.br/lote/detalhe/57810", " Lote com: 3 telas de projeção elétricas ( sem testes )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=HYPERLINK("https://www.rossileiloes.com.br/lote/detalhe/57803", "020")</f>
      </c>
      <c r="B31" s="4" t="s">
        <f>=HYPERLINK("https://www.rossileiloes.com.br/lote/detalhe/57803", " Lote com: 3 Telas de projeção elétrica e 2 manuais ( sem teste)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=HYPERLINK("https://www.rossileiloes.com.br/lote/detalhe/57805", "021")</f>
      </c>
      <c r="B32" s="4" t="s">
        <f>=HYPERLINK("https://www.rossileiloes.com.br/lote/detalhe/57805", " Lote com: 2 telas de projeção elétrica e 3 manuais ( sem teste)")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=HYPERLINK("https://www.rossileiloes.com.br/lote/detalhe/57808", "022")</f>
      </c>
      <c r="B33" s="4" t="s">
        <f>=HYPERLINK("https://www.rossileiloes.com.br/lote/detalhe/57808", " Lote com: 2 telas de projeção elétrica e 4 manuais ( sem teste)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=HYPERLINK("https://www.rossileiloes.com.br/lote/detalhe/57811", "023")</f>
      </c>
      <c r="B34" s="4" t="s">
        <f>=HYPERLINK("https://www.rossileiloes.com.br/lote/detalhe/57811", " Lote com: 5 computadores All-in-one (sem testes)")</f>
      </c>
      <c r="C34" s="4" t="inlineStr">
        <is>
          <t>Vendido</t>
        </is>
      </c>
      <c r="D34" s="4" t="inlineStr">
        <is>
          <t>3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=HYPERLINK("https://www.rossileiloes.com.br/lote/detalhe/57821", "024")</f>
      </c>
      <c r="B35" s="4" t="s">
        <f>=HYPERLINK("https://www.rossileiloes.com.br/lote/detalhe/57821", " Lote com: 30 scanners e 26 monitores ( sem testes)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=HYPERLINK("https://www.rossileiloes.com.br/lote/detalhe/57820", "025")</f>
      </c>
      <c r="B36" s="4" t="s">
        <f>=HYPERLINK("https://www.rossileiloes.com.br/lote/detalhe/57820", " Lote com: 23 monitores ( sem teste)")</f>
      </c>
      <c r="C36" s="4" t="inlineStr">
        <is>
          <t>Vendido</t>
        </is>
      </c>
      <c r="D36" s="4" t="inlineStr">
        <is>
          <t>11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=HYPERLINK("https://www.rossileiloes.com.br/lote/detalhe/57812", "026")</f>
      </c>
      <c r="B37" s="4" t="s">
        <f>=HYPERLINK("https://www.rossileiloes.com.br/lote/detalhe/57812", " Lote com: 10 estabilizadores e No- Break ( sem teste ) ")</f>
      </c>
      <c r="C37" s="4" t="inlineStr">
        <is>
          <t>Vendido</t>
        </is>
      </c>
      <c r="D37" s="4" t="inlineStr">
        <is>
          <t>2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=HYPERLINK("https://www.rossileiloes.com.br/lote/detalhe/57809", "027")</f>
      </c>
      <c r="B38" s="4" t="s">
        <f>=HYPERLINK("https://www.rossileiloes.com.br/lote/detalhe/57809", " Lote com: 4 fontes ( sem teste ) ")</f>
      </c>
      <c r="C38" s="4" t="inlineStr">
        <is>
          <t>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=HYPERLINK("https://www.rossileiloes.com.br/lote/detalhe/57807", "028")</f>
      </c>
      <c r="B39" s="4" t="s">
        <f>=HYPERLINK("https://www.rossileiloes.com.br/lote/detalhe/57807", " Lote com: Switch e equipamentos de vídeo ( sem teste )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=HYPERLINK("https://www.rossileiloes.com.br/lote/detalhe/57799", "029")</f>
      </c>
      <c r="B40" s="4" t="s">
        <f>=HYPERLINK("https://www.rossileiloes.com.br/lote/detalhe/57799", " Lote com: 15 réguas de energia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=HYPERLINK("https://www.rossileiloes.com.br/lote/detalhe/57804", "030")</f>
      </c>
      <c r="B41" s="4" t="s">
        <f>=HYPERLINK("https://www.rossileiloes.com.br/lote/detalhe/57804", " Equipamentos eletrônicos diversos ( sem teste )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=HYPERLINK("https://www.rossileiloes.com.br/lote/detalhe/57794", "031")</f>
      </c>
      <c r="B42" s="4" t="s">
        <f>=HYPERLINK("https://www.rossileiloes.com.br/lote/detalhe/57794", " Equipamentos Avaya Enterasys ( sem teste)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=HYPERLINK("https://www.rossileiloes.com.br/lote/detalhe/57806", "032")</f>
      </c>
      <c r="B43" s="4" t="s">
        <f>=HYPERLINK("https://www.rossileiloes.com.br/lote/detalhe/57806", " Equipamentos de vídeo - (sem teste) ")</f>
      </c>
      <c r="C43" s="4" t="inlineStr">
        <is>
          <t>Vendido</t>
        </is>
      </c>
      <c r="D43" s="4" t="inlineStr">
        <is>
          <t>3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=HYPERLINK("https://www.rossileiloes.com.br/lote/detalhe/57802", "033")</f>
      </c>
      <c r="B44" s="4" t="s">
        <f>=HYPERLINK("https://www.rossileiloes.com.br/lote/detalhe/57802", " Lote com: 8 Cpu's ( sem teste ) ")</f>
      </c>
      <c r="C44" s="4" t="inlineStr">
        <is>
          <t>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=HYPERLINK("https://www.rossileiloes.com.br/lote/detalhe/57796", "034")</f>
      </c>
      <c r="B45" s="4" t="s">
        <f>=HYPERLINK("https://www.rossileiloes.com.br/lote/detalhe/57796", " Lote com: 18 Cpu's ( sem teste)")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=HYPERLINK("https://www.rossileiloes.com.br/lote/detalhe/57847", "035")</f>
      </c>
      <c r="B46" s="4" t="s">
        <f>=HYPERLINK("https://www.rossileiloes.com.br/lote/detalhe/57847", " Equipamentos Avaya e Switch (sem teste)")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=HYPERLINK("https://www.rossileiloes.com.br/lote/detalhe/57844", "036")</f>
      </c>
      <c r="B47" s="4" t="s">
        <f>=HYPERLINK("https://www.rossileiloes.com.br/lote/detalhe/57844", " Equipamentos diversos ( sem teste 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=HYPERLINK("https://www.rossileiloes.com.br/lote/detalhe/57848", "037")</f>
      </c>
      <c r="B48" s="4" t="s">
        <f>=HYPERLINK("https://www.rossileiloes.com.br/lote/detalhe/57848", " Lote com: 21 Cpu's ( sem teste) ")</f>
      </c>
      <c r="C48" s="4" t="inlineStr">
        <is>
          <t>Vendido</t>
        </is>
      </c>
      <c r="D48" s="4" t="inlineStr">
        <is>
          <t>51</t>
        </is>
      </c>
      <c r="E48" s="5" t="inlineStr">
        <is>
          <t>5.400,00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=HYPERLINK("https://www.rossileiloes.com.br/lote/detalhe/57845", "038")</f>
      </c>
      <c r="B49" s="4" t="s">
        <f>=HYPERLINK("https://www.rossileiloes.com.br/lote/detalhe/57845", " Equipamentos de vídeo - (sem teste) 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=HYPERLINK("https://www.rossileiloes.com.br/lote/detalhe/57850", "039")</f>
      </c>
      <c r="B50" s="4" t="s">
        <f>=HYPERLINK("https://www.rossileiloes.com.br/lote/detalhe/57850", " Aparelhos Enterasys ( sem teste)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=HYPERLINK("https://www.rossileiloes.com.br/lote/detalhe/57846", "040")</f>
      </c>
      <c r="B51" s="4" t="s">
        <f>=HYPERLINK("https://www.rossileiloes.com.br/lote/detalhe/57846", " Router Cisco 2900 ( sem teste )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=HYPERLINK("https://www.rossileiloes.com.br/lote/detalhe/57843", "041")</f>
      </c>
      <c r="B52" s="4" t="s">
        <f>=HYPERLINK("https://www.rossileiloes.com.br/lote/detalhe/57843", " Aparelhos de som diversos ( sem teste)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=HYPERLINK("https://www.rossileiloes.com.br/lote/detalhe/57849", "042")</f>
      </c>
      <c r="B53" s="4" t="s">
        <f>=HYPERLINK("https://www.rossileiloes.com.br/lote/detalhe/57849", " Lote com: Telefones, gps, eletroportáteis diversos ( sem teste) ")</f>
      </c>
      <c r="C53" s="4" t="inlineStr">
        <is>
          <t>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=HYPERLINK("https://www.rossileiloes.com.br/lote/detalhe/57827", "043")</f>
      </c>
      <c r="B54" s="4" t="s">
        <f>=HYPERLINK("https://www.rossileiloes.com.br/lote/detalhe/57827", " Lote com: 14 notebooks Dell ( com avarias) ")</f>
      </c>
      <c r="C54" s="4" t="inlineStr">
        <is>
          <t>Vendido</t>
        </is>
      </c>
      <c r="D54" s="4" t="inlineStr">
        <is>
          <t>36</t>
        </is>
      </c>
      <c r="E54" s="5" t="inlineStr">
        <is>
          <t>3.700,00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=HYPERLINK("https://www.rossileiloes.com.br/lote/detalhe/57822", "044")</f>
      </c>
      <c r="B55" s="4" t="s">
        <f>=HYPERLINK("https://www.rossileiloes.com.br/lote/detalhe/57822", " Lote com: 10 notebooks Lenovo ( com avarias)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=HYPERLINK("https://www.rossileiloes.com.br/lote/detalhe/57824", "045")</f>
      </c>
      <c r="B56" s="4" t="s">
        <f>=HYPERLINK("https://www.rossileiloes.com.br/lote/detalhe/57824", " CPU Gamer ( sem teste)")</f>
      </c>
      <c r="C56" s="4" t="inlineStr">
        <is>
          <t>Vendido</t>
        </is>
      </c>
      <c r="D56" s="4" t="inlineStr">
        <is>
          <t>7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=HYPERLINK("https://www.rossileiloes.com.br/lote/detalhe/57830", "046")</f>
      </c>
      <c r="B57" s="4" t="s">
        <f>=HYPERLINK("https://www.rossileiloes.com.br/lote/detalhe/57830", " Lote com: 4 projetores ( sem teste) 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=HYPERLINK("https://www.rossileiloes.com.br/lote/detalhe/57828", "047")</f>
      </c>
      <c r="B58" s="4" t="s">
        <f>=HYPERLINK("https://www.rossileiloes.com.br/lote/detalhe/57828", " Projetor ( funcionando) ")</f>
      </c>
      <c r="C58" s="4" t="inlineStr">
        <is>
          <t>Vendido</t>
        </is>
      </c>
      <c r="D58" s="4" t="inlineStr">
        <is>
          <t>4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=HYPERLINK("https://www.rossileiloes.com.br/lote/detalhe/57825", "048")</f>
      </c>
      <c r="B59" s="4" t="s">
        <f>=HYPERLINK("https://www.rossileiloes.com.br/lote/detalhe/57825", " Projetor ( funcionando)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=HYPERLINK("https://www.rossileiloes.com.br/lote/detalhe/57829", "049")</f>
      </c>
      <c r="B60" s="4" t="s">
        <f>=HYPERLINK("https://www.rossileiloes.com.br/lote/detalhe/57829", " Projetor ( funcionando)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=HYPERLINK("https://www.rossileiloes.com.br/lote/detalhe/57826", "050")</f>
      </c>
      <c r="B61" s="4" t="s">
        <f>=HYPERLINK("https://www.rossileiloes.com.br/lote/detalhe/57826", " Projetor ( funcionando)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=HYPERLINK("https://www.rossileiloes.com.br/lote/detalhe/57823", "051")</f>
      </c>
      <c r="B62" s="4" t="s">
        <f>=HYPERLINK("https://www.rossileiloes.com.br/lote/detalhe/57823", " Home Theater ( sem teste)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=HYPERLINK("https://www.rossileiloes.com.br/lote/detalhe/57797", "052")</f>
      </c>
      <c r="B63" s="4" t="s">
        <f>=HYPERLINK("https://www.rossileiloes.com.br/lote/detalhe/57797", " Home Theater ( Funcionando)")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=HYPERLINK("https://www.rossileiloes.com.br/lote/detalhe/57862", "053")</f>
      </c>
      <c r="B64" s="4" t="s">
        <f>=HYPERLINK("https://www.rossileiloes.com.br/lote/detalhe/57862", " Equipamentos de som ( sem teste) ")</f>
      </c>
      <c r="C64" s="4" t="inlineStr">
        <is>
          <t>Vendido</t>
        </is>
      </c>
      <c r="D64" s="4" t="inlineStr">
        <is>
          <t>2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=HYPERLINK("https://www.rossileiloes.com.br/lote/detalhe/57857", "054")</f>
      </c>
      <c r="B65" s="4" t="s">
        <f>=HYPERLINK("https://www.rossileiloes.com.br/lote/detalhe/57857", " Receiver ( sem teste)")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=HYPERLINK("https://www.rossileiloes.com.br/lote/detalhe/57855", "055")</f>
      </c>
      <c r="B66" s="4" t="s">
        <f>=HYPERLINK("https://www.rossileiloes.com.br/lote/detalhe/57855", " Receiver ( sem teste)")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=HYPERLINK("https://www.rossileiloes.com.br/lote/detalhe/57851", "056")</f>
      </c>
      <c r="B67" s="4" t="s">
        <f>=HYPERLINK("https://www.rossileiloes.com.br/lote/detalhe/57851", " Projetor ( sem testes)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=HYPERLINK("https://www.rossileiloes.com.br/lote/detalhe/57852", "057")</f>
      </c>
      <c r="B68" s="4" t="s">
        <f>=HYPERLINK("https://www.rossileiloes.com.br/lote/detalhe/57852", " Equipamentos de Senha ( sem testes )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=HYPERLINK("https://www.rossileiloes.com.br/lote/detalhe/57853", "058")</f>
      </c>
      <c r="B69" s="4" t="s">
        <f>=HYPERLINK("https://www.rossileiloes.com.br/lote/detalhe/57853", " Lote com: Telefones, cabos, etc. ( sem teste)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=HYPERLINK("https://www.rossileiloes.com.br/lote/detalhe/57860", "059")</f>
      </c>
      <c r="B70" s="4" t="s">
        <f>=HYPERLINK("https://www.rossileiloes.com.br/lote/detalhe/57860", " Lote com: 2 caixas de som ( sem teste)")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=HYPERLINK("https://www.rossileiloes.com.br/lote/detalhe/57858", "060")</f>
      </c>
      <c r="B71" s="4" t="s">
        <f>=HYPERLINK("https://www.rossileiloes.com.br/lote/detalhe/57858", " Caixa amplificada - (Funcionando) 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=HYPERLINK("https://www.rossileiloes.com.br/lote/detalhe/57856", "061")</f>
      </c>
      <c r="B72" s="4" t="s">
        <f>=HYPERLINK("https://www.rossileiloes.com.br/lote/detalhe/57856", " Lote com: 2 caixas amplificadas ( funcionando) 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=HYPERLINK("https://www.rossileiloes.com.br/lote/detalhe/57864", "062")</f>
      </c>
      <c r="B73" s="4" t="s">
        <f>=HYPERLINK("https://www.rossileiloes.com.br/lote/detalhe/57864", " Lote com: 2 equipamentos hospitalares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=HYPERLINK("https://www.rossileiloes.com.br/lote/detalhe/57861", "063")</f>
      </c>
      <c r="B74" s="4" t="s">
        <f>=HYPERLINK("https://www.rossileiloes.com.br/lote/detalhe/57861", " Lote com: 2 máquinas de parafina ( sem teste)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=HYPERLINK("https://www.rossileiloes.com.br/lote/detalhe/57854", "064")</f>
      </c>
      <c r="B75" s="4" t="s">
        <f>=HYPERLINK("https://www.rossileiloes.com.br/lote/detalhe/57854", " Geladeira Hospitalar ( funcionando) 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=HYPERLINK("https://www.rossileiloes.com.br/lote/detalhe/57859", "065")</f>
      </c>
      <c r="B76" s="4" t="s">
        <f>=HYPERLINK("https://www.rossileiloes.com.br/lote/detalhe/57859", " Lote com: 2 máquinas ThermoPulse ( sem teste)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=HYPERLINK("https://www.rossileiloes.com.br/lote/detalhe/57863", "066")</f>
      </c>
      <c r="B77" s="4" t="s">
        <f>=HYPERLINK("https://www.rossileiloes.com.br/lote/detalhe/57863", " Turbilhão 220L com motor ( sem teste 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=HYPERLINK("https://www.rossileiloes.com.br/lote/detalhe/57867", "067")</f>
      </c>
      <c r="B78" s="4" t="s">
        <f>=HYPERLINK("https://www.rossileiloes.com.br/lote/detalhe/57867", " Quadro de energia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=HYPERLINK("https://www.rossileiloes.com.br/lote/detalhe/57868", "068")</f>
      </c>
      <c r="B79" s="4" t="s">
        <f>=HYPERLINK("https://www.rossileiloes.com.br/lote/detalhe/57868", " lote com: 4 motores ( sem teste)")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=HYPERLINK("https://www.rossileiloes.com.br/lote/detalhe/57869", "069")</f>
      </c>
      <c r="B80" s="4" t="s">
        <f>=HYPERLINK("https://www.rossileiloes.com.br/lote/detalhe/57869", " Gerador ( sem teste)")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=HYPERLINK("https://www.rossileiloes.com.br/lote/detalhe/57865", "070")</f>
      </c>
      <c r="B81" s="4" t="s">
        <f>=HYPERLINK("https://www.rossileiloes.com.br/lote/detalhe/57865", " Lote com: 2 banquetas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=HYPERLINK("https://www.rossileiloes.com.br/lote/detalhe/57866", "071")</f>
      </c>
      <c r="B82" s="4" t="s">
        <f>=HYPERLINK("https://www.rossileiloes.com.br/lote/detalhe/57866", " Lote com: 2 banquetas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=HYPERLINK("https://www.rossileiloes.com.br/lote/detalhe/57874", "072")</f>
      </c>
      <c r="B83" s="4" t="s">
        <f>=HYPERLINK("https://www.rossileiloes.com.br/lote/detalhe/57874", " 1 uni. Banqueta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=HYPERLINK("https://www.rossileiloes.com.br/lote/detalhe/57898", "073")</f>
      </c>
      <c r="B84" s="4" t="s">
        <f>=HYPERLINK("https://www.rossileiloes.com.br/lote/detalhe/57898", " Lote com: 3 poltronas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=HYPERLINK("https://www.rossileiloes.com.br/lote/detalhe/57924", "074")</f>
      </c>
      <c r="B85" s="4" t="s">
        <f>=HYPERLINK("https://www.rossileiloes.com.br/lote/detalhe/57924", " Lote com: 3 mesas de 70x70 base em alumínio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=HYPERLINK("https://www.rossileiloes.com.br/lote/detalhe/57885", "075")</f>
      </c>
      <c r="B86" s="4" t="s">
        <f>=HYPERLINK("https://www.rossileiloes.com.br/lote/detalhe/57885", " Lote com: 2 mesas Bistrô base em alumínio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=HYPERLINK("https://www.rossileiloes.com.br/lote/detalhe/57888", "076")</f>
      </c>
      <c r="B87" s="4" t="s">
        <f>=HYPERLINK("https://www.rossileiloes.com.br/lote/detalhe/57888", " Lote com: 2 mesas 70x70 base alumínio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=HYPERLINK("https://www.rossileiloes.com.br/lote/detalhe/57889", "077")</f>
      </c>
      <c r="B88" s="4" t="s">
        <f>=HYPERLINK("https://www.rossileiloes.com.br/lote/detalhe/57889", " Lote com: 2 mesas Bistrô base em alumínio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=HYPERLINK("https://www.rossileiloes.com.br/lote/detalhe/57882", "078")</f>
      </c>
      <c r="B89" s="4" t="s">
        <f>=HYPERLINK("https://www.rossileiloes.com.br/lote/detalhe/57882", " Lote com: 2 mesas 70x70 base alumínio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=HYPERLINK("https://www.rossileiloes.com.br/lote/detalhe/57887", "079")</f>
      </c>
      <c r="B90" s="4" t="s">
        <f>=HYPERLINK("https://www.rossileiloes.com.br/lote/detalhe/57887", " Lote com: 2 mesas 70x70 base alumínio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=HYPERLINK("https://www.rossileiloes.com.br/lote/detalhe/57870", "080")</f>
      </c>
      <c r="B91" s="4" t="s">
        <f>=HYPERLINK("https://www.rossileiloes.com.br/lote/detalhe/57870", " Lote com: 17 cadeiras plásticas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=HYPERLINK("https://www.rossileiloes.com.br/lote/detalhe/57880", "081")</f>
      </c>
      <c r="B92" s="4" t="s">
        <f>=HYPERLINK("https://www.rossileiloes.com.br/lote/detalhe/57880", " Lote com: 11 cadeiras plásticas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=HYPERLINK("https://www.rossileiloes.com.br/lote/detalhe/57878", "082")</f>
      </c>
      <c r="B93" s="4" t="s">
        <f>=HYPERLINK("https://www.rossileiloes.com.br/lote/detalhe/57878", " Lote com: 13 cadeiras plásticas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=HYPERLINK("https://www.rossileiloes.com.br/lote/detalhe/57877", "083")</f>
      </c>
      <c r="B94" s="4" t="s">
        <f>=HYPERLINK("https://www.rossileiloes.com.br/lote/detalhe/57877", " Lote com: 3 prateleiras multiuso - Na caixa ( sem uso) - 193 x 94 x 32 cm")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=HYPERLINK("https://www.rossileiloes.com.br/lote/detalhe/57872", "084")</f>
      </c>
      <c r="B95" s="4" t="s">
        <f>=HYPERLINK("https://www.rossileiloes.com.br/lote/detalhe/57872", " Lote com: 3 prateleiras multiuso - Na caixa ( sem uso) - 193 x 94 x 32 cm")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=HYPERLINK("https://www.rossileiloes.com.br/lote/detalhe/57871", "085")</f>
      </c>
      <c r="B96" s="4" t="s">
        <f>=HYPERLINK("https://www.rossileiloes.com.br/lote/detalhe/57871", " Lote com: 3 prateleiras multiuso - Na caixa ( sem uso) - 193 x 94 x 32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=HYPERLINK("https://www.rossileiloes.com.br/lote/detalhe/57873", "086")</f>
      </c>
      <c r="B97" s="4" t="s">
        <f>=HYPERLINK("https://www.rossileiloes.com.br/lote/detalhe/57873", " Lote com: 2 cafeteiras ( sem teste) 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=HYPERLINK("https://www.rossileiloes.com.br/lote/detalhe/57875", "087")</f>
      </c>
      <c r="B98" s="4" t="s">
        <f>=HYPERLINK("https://www.rossileiloes.com.br/lote/detalhe/57875", " Lote com: 2 cafeteiras ( sem teste) ")</f>
      </c>
      <c r="C98" s="4" t="inlineStr">
        <is>
          <t>Vendido</t>
        </is>
      </c>
      <c r="D98" s="4" t="inlineStr">
        <is>
          <t>2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=HYPERLINK("https://www.rossileiloes.com.br/lote/detalhe/57876", "088")</f>
      </c>
      <c r="B99" s="4" t="s">
        <f>=HYPERLINK("https://www.rossileiloes.com.br/lote/detalhe/57876", " Lote com: 2 cafeteiras ( sem teste)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=HYPERLINK("https://www.rossileiloes.com.br/lote/detalhe/57879", "089")</f>
      </c>
      <c r="B100" s="4" t="s">
        <f>=HYPERLINK("https://www.rossileiloes.com.br/lote/detalhe/57879", " Lote com: 2 cafeteiras ( sem teste)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=HYPERLINK("https://www.rossileiloes.com.br/lote/detalhe/57881", "090")</f>
      </c>
      <c r="B101" s="4" t="s">
        <f>=HYPERLINK("https://www.rossileiloes.com.br/lote/detalhe/57881", " Lote com: 2 cafeteiras ( sem teste)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=HYPERLINK("https://www.rossileiloes.com.br/lote/detalhe/57894", "091")</f>
      </c>
      <c r="B102" s="4" t="s">
        <f>=HYPERLINK("https://www.rossileiloes.com.br/lote/detalhe/57894", " Lote com: 2 cafeteiras ( sem teste)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=HYPERLINK("https://www.rossileiloes.com.br/lote/detalhe/57895", "092")</f>
      </c>
      <c r="B103" s="4" t="s">
        <f>=HYPERLINK("https://www.rossileiloes.com.br/lote/detalhe/57895", " Lote com: 2 cafeteiras ( sem teste)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=HYPERLINK("https://www.rossileiloes.com.br/lote/detalhe/57893", "093")</f>
      </c>
      <c r="B104" s="4" t="s">
        <f>=HYPERLINK("https://www.rossileiloes.com.br/lote/detalhe/57893", " Lote com: 2 cafeteiras ( sem teste)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=HYPERLINK("https://www.rossileiloes.com.br/lote/detalhe/57896", "094")</f>
      </c>
      <c r="B105" s="4" t="s">
        <f>=HYPERLINK("https://www.rossileiloes.com.br/lote/detalhe/57896", " Lote com: 4 microondas (sem teste) 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=HYPERLINK("https://www.rossileiloes.com.br/lote/detalhe/57897", "095")</f>
      </c>
      <c r="B106" s="4" t="s">
        <f>=HYPERLINK("https://www.rossileiloes.com.br/lote/detalhe/57897", " Geladeira ( sem uso)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=HYPERLINK("https://www.rossileiloes.com.br/lote/detalhe/57899", "096")</f>
      </c>
      <c r="B107" s="4" t="s">
        <f>=HYPERLINK("https://www.rossileiloes.com.br/lote/detalhe/57899", " Lote com: 3 balanças (sem teste)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=HYPERLINK("https://www.rossileiloes.com.br/lote/detalhe/57884", "097")</f>
      </c>
      <c r="B108" s="4" t="s">
        <f>=HYPERLINK("https://www.rossileiloes.com.br/lote/detalhe/57884", " Lote com: 25 monitores - Sem teste 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=HYPERLINK("https://www.rossileiloes.com.br/lote/detalhe/57883", "098")</f>
      </c>
      <c r="B109" s="4" t="s">
        <f>=HYPERLINK("https://www.rossileiloes.com.br/lote/detalhe/57883", " Piscina 6.700 Litros - Desmontada (pouco uso)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=HYPERLINK("https://www.rossileiloes.com.br/lote/detalhe/57886", "099")</f>
      </c>
      <c r="B110" s="4" t="s">
        <f>=HYPERLINK("https://www.rossileiloes.com.br/lote/detalhe/57886", " Piscina 3.20 x 1.50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=HYPERLINK("https://www.rossileiloes.com.br/lote/detalhe/57900", "100")</f>
      </c>
      <c r="B111" s="4" t="s">
        <f>=HYPERLINK("https://www.rossileiloes.com.br/lote/detalhe/57900", " Camarim portátil - maleta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=HYPERLINK("https://www.rossileiloes.com.br/lote/detalhe/57901", "101")</f>
      </c>
      <c r="B112" s="4" t="s">
        <f>=HYPERLINK("https://www.rossileiloes.com.br/lote/detalhe/57901", " Jukebox pra 100 cds (sem teste)  - Todo o valor arrecadado será doado para Instituição de auxílio a criança com câncer")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2.100,00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=HYPERLINK("https://www.rossileiloes.com.br/lote/detalhe/57902", "102")</f>
      </c>
      <c r="B113" s="4" t="s">
        <f>=HYPERLINK("https://www.rossileiloes.com.br/lote/detalhe/57902", " 2 bicicletas ")</f>
      </c>
      <c r="C113" s="4" t="inlineStr">
        <is>
          <t>Vendido</t>
        </is>
      </c>
      <c r="D113" s="4" t="inlineStr">
        <is>
          <t>5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=HYPERLINK("https://www.rossileiloes.com.br/lote/detalhe/57903", "103")</f>
      </c>
      <c r="B114" s="4" t="s">
        <f>=HYPERLINK("https://www.rossileiloes.com.br/lote/detalhe/57903", " Bicicleta fofita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=HYPERLINK("https://www.rossileiloes.com.br/lote/detalhe/57892", "104")</f>
      </c>
      <c r="B115" s="4" t="s">
        <f>=HYPERLINK("https://www.rossileiloes.com.br/lote/detalhe/57892", " Monark tropical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=HYPERLINK("https://www.rossileiloes.com.br/lote/detalhe/57905", "105")</f>
      </c>
      <c r="B116" s="4" t="s">
        <f>=HYPERLINK("https://www.rossileiloes.com.br/lote/detalhe/57905", " bicicleta peugeot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=HYPERLINK("https://www.rossileiloes.com.br/lote/detalhe/57891", "106")</f>
      </c>
      <c r="B117" s="4" t="s">
        <f>=HYPERLINK("https://www.rossileiloes.com.br/lote/detalhe/57891", " bicicleta peugeot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=HYPERLINK("https://www.rossileiloes.com.br/lote/detalhe/57907", "107")</f>
      </c>
      <c r="B118" s="4" t="s">
        <f>=HYPERLINK("https://www.rossileiloes.com.br/lote/detalhe/57907", " Carbureteira antiga")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=HYPERLINK("https://www.rossileiloes.com.br/lote/detalhe/57890", "108")</f>
      </c>
      <c r="B119" s="4" t="s">
        <f>=HYPERLINK("https://www.rossileiloes.com.br/lote/detalhe/57890", " Mesa com 6 cadeiras maciça - Imbuia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=HYPERLINK("https://www.rossileiloes.com.br/lote/detalhe/57904", "109")</f>
      </c>
      <c r="B120" s="4" t="s">
        <f>=HYPERLINK("https://www.rossileiloes.com.br/lote/detalhe/57904", " Lote com: 2 armários de vidro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=HYPERLINK("https://www.rossileiloes.com.br/lote/detalhe/57906", "110")</f>
      </c>
      <c r="B121" s="4" t="s">
        <f>=HYPERLINK("https://www.rossileiloes.com.br/lote/detalhe/57906", " Cadeira com base elétrica ( sem teste )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=HYPERLINK("https://www.rossileiloes.com.br/lote/detalhe/57908", "111")</f>
      </c>
      <c r="B122" s="4" t="s">
        <f>=HYPERLINK("https://www.rossileiloes.com.br/lote/detalhe/57908", " Esteira elétrica - sem teste ")</f>
      </c>
      <c r="C122" s="4" t="inlineStr">
        <is>
          <t>Vendido</t>
        </is>
      </c>
      <c r="D122" s="4" t="inlineStr">
        <is>
          <t>20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=HYPERLINK("https://www.rossileiloes.com.br/lote/detalhe/57915", "112")</f>
      </c>
      <c r="B123" s="4" t="s">
        <f>=HYPERLINK("https://www.rossileiloes.com.br/lote/detalhe/57915", " Lote com: 2 No-Breaks ( apróx. 300kg)")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=HYPERLINK("https://www.rossileiloes.com.br/lote/detalhe/57917", "113")</f>
      </c>
      <c r="B124" s="4" t="s">
        <f>=HYPERLINK("https://www.rossileiloes.com.br/lote/detalhe/57917", " Lote com: 1 carrinho e 4 cabritas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=HYPERLINK("https://www.rossileiloes.com.br/lote/detalhe/57918", "114")</f>
      </c>
      <c r="B125" s="4" t="s">
        <f>=HYPERLINK("https://www.rossileiloes.com.br/lote/detalhe/57918", " Lote com: 2 rampas e 4 cabritas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=HYPERLINK("https://www.rossileiloes.com.br/lote/detalhe/57921", "115")</f>
      </c>
      <c r="B126" s="4" t="s">
        <f>=HYPERLINK("https://www.rossileiloes.com.br/lote/detalhe/57921", " Lote com: 4 cabritas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=HYPERLINK("https://www.rossileiloes.com.br/lote/detalhe/57919", "116")</f>
      </c>
      <c r="B127" s="4" t="s">
        <f>=HYPERLINK("https://www.rossileiloes.com.br/lote/detalhe/57919", " Lote com: 4 cabritas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=HYPERLINK("https://www.rossileiloes.com.br/lote/detalhe/57922", "117")</f>
      </c>
      <c r="B128" s="4" t="s">
        <f>=HYPERLINK("https://www.rossileiloes.com.br/lote/detalhe/57922", " Lote com: 10 cabritas")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=HYPERLINK("https://www.rossileiloes.com.br/lote/detalhe/57923", "118")</f>
      </c>
      <c r="B129" s="4" t="s">
        <f>=HYPERLINK("https://www.rossileiloes.com.br/lote/detalhe/57923", " Lote com: 10 cabritas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=HYPERLINK("https://www.rossileiloes.com.br/lote/detalhe/57926", "119")</f>
      </c>
      <c r="B130" s="4" t="s">
        <f>=HYPERLINK("https://www.rossileiloes.com.br/lote/detalhe/57926", " Lote com: 2 roçadores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=HYPERLINK("https://www.rossileiloes.com.br/lote/detalhe/57928", "120")</f>
      </c>
      <c r="B131" s="4" t="s">
        <f>=HYPERLINK("https://www.rossileiloes.com.br/lote/detalhe/57928", " Lote com: 6 lixeiras inox - 35 litros e 2 De fibra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=HYPERLINK("https://www.rossileiloes.com.br/lote/detalhe/57927", "121")</f>
      </c>
      <c r="B132" s="4" t="s">
        <f>=HYPERLINK("https://www.rossileiloes.com.br/lote/detalhe/57927", " Lote com: 6 lixeiras de Inox - 35 litros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=HYPERLINK("https://www.rossileiloes.com.br/lote/detalhe/57914", "122")</f>
      </c>
      <c r="B133" s="4" t="s">
        <f>=HYPERLINK("https://www.rossileiloes.com.br/lote/detalhe/57914", " Lote com: 6 lixeiras de Inox - 35 litros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=HYPERLINK("https://www.rossileiloes.com.br/lote/detalhe/57910", "123")</f>
      </c>
      <c r="B134" s="4" t="s">
        <f>=HYPERLINK("https://www.rossileiloes.com.br/lote/detalhe/57910", " Lote com: 5 lixeiras de inox - 35 Litros  e 1 de fibra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=HYPERLINK("https://www.rossileiloes.com.br/lote/detalhe/57913", "124")</f>
      </c>
      <c r="B135" s="4" t="s">
        <f>=HYPERLINK("https://www.rossileiloes.com.br/lote/detalhe/57913", " Lote com: 5 lixeiras de inox 35 litros e 2 de fibra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=HYPERLINK("https://www.rossileiloes.com.br/lote/detalhe/57912", "125")</f>
      </c>
      <c r="B136" s="4" t="s">
        <f>=HYPERLINK("https://www.rossileiloes.com.br/lote/detalhe/57912", " Lote com: 7 lixeiras de inox - 35 litros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=HYPERLINK("https://www.rossileiloes.com.br/lote/detalhe/57916", "126")</f>
      </c>
      <c r="B137" s="4" t="s">
        <f>=HYPERLINK("https://www.rossileiloes.com.br/lote/detalhe/57916", " Guarda volumes - 12 portas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=HYPERLINK("https://www.rossileiloes.com.br/lote/detalhe/57911", "127")</f>
      </c>
      <c r="B138" s="4" t="s">
        <f>=HYPERLINK("https://www.rossileiloes.com.br/lote/detalhe/57911", " Lote com: 4 banquetas novas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=HYPERLINK("https://www.rossileiloes.com.br/lote/detalhe/57909", "128")</f>
      </c>
      <c r="B139" s="4" t="s">
        <f>=HYPERLINK("https://www.rossileiloes.com.br/lote/detalhe/57909", " Lote com: 4 banquetas novas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=HYPERLINK("https://www.rossileiloes.com.br/lote/detalhe/57920", "129")</f>
      </c>
      <c r="B140" s="4" t="s">
        <f>=HYPERLINK("https://www.rossileiloes.com.br/lote/detalhe/57920", " Lote com: 2 lavadoras ( sem teste) - 110w")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450,00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=HYPERLINK("https://www.rossileiloes.com.br/lote/detalhe/57925", "130")</f>
      </c>
      <c r="B141" s="4" t="s">
        <f>=HYPERLINK("https://www.rossileiloes.com.br/lote/detalhe/57925", " Lote com: 2 lavadoras ( sem teste) - 110w")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=HYPERLINK("https://www.rossileiloes.com.br/lote/detalhe/57814", "131")</f>
      </c>
      <c r="B142" s="4" t="s">
        <f>=HYPERLINK("https://www.rossileiloes.com.br/lote/detalhe/57814", " Lavadora ( sem teste ) - 110w")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=HYPERLINK("https://www.rossileiloes.com.br/lote/detalhe/57816", "132")</f>
      </c>
      <c r="B143" s="4" t="s">
        <f>=HYPERLINK("https://www.rossileiloes.com.br/lote/detalhe/57816", " Lavadora ( sem teste ) - 110w")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=HYPERLINK("https://www.rossileiloes.com.br/lote/detalhe/57813", "133")</f>
      </c>
      <c r="B144" s="4" t="s">
        <f>=HYPERLINK("https://www.rossileiloes.com.br/lote/detalhe/57813", " Lavadora ( sem teste ) e 1 MOP - 110w")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=HYPERLINK("https://www.rossileiloes.com.br/lote/detalhe/57817", "134")</f>
      </c>
      <c r="B145" s="4" t="s">
        <f>=HYPERLINK("https://www.rossileiloes.com.br/lote/detalhe/57817", " Lavadora ( sem teste ) - 110w")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=HYPERLINK("https://www.rossileiloes.com.br/lote/detalhe/57815", "135")</f>
      </c>
      <c r="B146" s="4" t="s">
        <f>=HYPERLINK("https://www.rossileiloes.com.br/lote/detalhe/57815", " Lavadora ( sem teste ) - 220w")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=HYPERLINK("https://www.rossileiloes.com.br/lote/detalhe/57819", "136")</f>
      </c>
      <c r="B147" s="4" t="s">
        <f>=HYPERLINK("https://www.rossileiloes.com.br/lote/detalhe/57819", " Lote com: 2 lavadoras ( sem teste) - 110w")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=HYPERLINK("https://www.rossileiloes.com.br/lote/detalhe/57818", "137")</f>
      </c>
      <c r="B148" s="4" t="s">
        <f>=HYPERLINK("https://www.rossileiloes.com.br/lote/detalhe/57818", " Lote com: 10 CPU's Lenovo ")</f>
      </c>
      <c r="C148" s="4" t="inlineStr">
        <is>
          <t>Vendido</t>
        </is>
      </c>
      <c r="D148" s="4" t="inlineStr">
        <is>
          <t>26</t>
        </is>
      </c>
      <c r="E148" s="5" t="inlineStr">
        <is>
          <t>3.000,00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=HYPERLINK("https://www.rossileiloes.com.br/lote/detalhe/57963", "138")</f>
      </c>
      <c r="B149" s="4" t="s">
        <f>=HYPERLINK("https://www.rossileiloes.com.br/lote/detalhe/57963", "Lote com: 22 pallets de plástico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=HYPERLINK("https://www.rossileiloes.com.br/lote/detalhe/57964", "139")</f>
      </c>
      <c r="B150" s="4" t="s">
        <f>=HYPERLINK("https://www.rossileiloes.com.br/lote/detalhe/57964", "Lote com: 25 monitores diversos - sem testes")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1.600,00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=HYPERLINK("https://www.rossileiloes.com.br/lote/detalhe/57965", "140")</f>
      </c>
      <c r="B151" s="4" t="s">
        <f>=HYPERLINK("https://www.rossileiloes.com.br/lote/detalhe/57965", "Equipamentos eletrônicos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=HYPERLINK("https://www.rossileiloes.com.br/lote/detalhe/57967", "141")</f>
      </c>
      <c r="B152" s="4" t="s">
        <f>=HYPERLINK("https://www.rossileiloes.com.br/lote/detalhe/57967", "Equipamentos eletrônicos 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=HYPERLINK("https://www.rossileiloes.com.br/lote/detalhe/57968", "142")</f>
      </c>
      <c r="B153" s="4" t="s">
        <f>=HYPERLINK("https://www.rossileiloes.com.br/lote/detalhe/57968", "Equipamentos eletrônicos")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=HYPERLINK("https://www.rossileiloes.com.br/lote/detalhe/57969", "143")</f>
      </c>
      <c r="B154" s="4" t="s">
        <f>=HYPERLINK("https://www.rossileiloes.com.br/lote/detalhe/57969", "Equipamentos eletrônicos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=HYPERLINK("https://www.rossileiloes.com.br/lote/detalhe/57970", "144")</f>
      </c>
      <c r="B155" s="4" t="s">
        <f>=HYPERLINK("https://www.rossileiloes.com.br/lote/detalhe/57970", "Equipamentos eletrônicos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=HYPERLINK("https://www.rossileiloes.com.br/lote/detalhe/57971", "145")</f>
      </c>
      <c r="B156" s="4" t="s">
        <f>=HYPERLINK("https://www.rossileiloes.com.br/lote/detalhe/57971", "Ferramentas diversas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=HYPERLINK("https://www.rossileiloes.com.br/lote/detalhe/58325", "146")</f>
      </c>
      <c r="B157" s="4" t="s">
        <f>=HYPERLINK("https://www.rossileiloes.com.br/lote/detalhe/58325", "Lote com: 44 equipamentos de alta tensão ( apróx 3.000 Kg)")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=HYPERLINK("https://www.rossileiloes.com.br/lote/detalhe/58378", "147")</f>
      </c>
      <c r="B158" s="4" t="s">
        <f>=HYPERLINK("https://www.rossileiloes.com.br/lote/detalhe/58378", "Lote com: Eletroportáteis - 100 copos de liquidificador - etc")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=HYPERLINK("https://www.rossileiloes.com.br/lote/detalhe/58379", "148")</f>
      </c>
      <c r="B159" s="4" t="s">
        <f>=HYPERLINK("https://www.rossileiloes.com.br/lote/detalhe/58379", "Lote com: Flauta , 120 fitas e 4 video cassetes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=HYPERLINK("https://www.rossileiloes.com.br/lote/detalhe/58430", "149")</f>
      </c>
      <c r="B160" s="4" t="s">
        <f>=HYPERLINK("https://www.rossileiloes.com.br/lote/detalhe/58430", "Lote com: 20 CPU (sem teste) 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=HYPERLINK("https://www.rossileiloes.com.br/lote/detalhe/58431", "150")</f>
      </c>
      <c r="B161" s="4" t="s">
        <f>=HYPERLINK("https://www.rossileiloes.com.br/lote/detalhe/58431", "Lote com: 12 monitores (Sem teste)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=HYPERLINK("https://www.rossileiloes.com.br/lote/detalhe/58432", "151")</f>
      </c>
      <c r="B162" s="4" t="s">
        <f>=HYPERLINK("https://www.rossileiloes.com.br/lote/detalhe/58432", "Impressora HP (sem testes)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=HYPERLINK("https://www.rossileiloes.com.br/lote/detalhe/58433", "152")</f>
      </c>
      <c r="B163" s="4" t="s">
        <f>=HYPERLINK("https://www.rossileiloes.com.br/lote/detalhe/58433", "CPU Dell I5 4GB 500HD ( funcionando) 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=HYPERLINK("https://www.rossileiloes.com.br/lote/detalhe/58434", "153")</f>
      </c>
      <c r="B164" s="4" t="s">
        <f>=HYPERLINK("https://www.rossileiloes.com.br/lote/detalhe/58434", "Lote com: 2 Servidores HP DL 380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400,00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=HYPERLINK("https://www.rossileiloes.com.br/lote/detalhe/58435", "154")</f>
      </c>
      <c r="B165" s="4" t="s">
        <f>=HYPERLINK("https://www.rossileiloes.com.br/lote/detalhe/58435", "Lote com: 2 servidores HP DL 380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=HYPERLINK("https://www.rossileiloes.com.br/lote/detalhe/58436", "155")</f>
      </c>
      <c r="B166" s="4" t="s">
        <f>=HYPERLINK("https://www.rossileiloes.com.br/lote/detalhe/58436", "Lote com: Itens eletrônicos diversos (Mouses, teclados, telefones , etc.)")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=HYPERLINK("https://www.rossileiloes.com.br/lote/detalhe/58437", "156")</f>
      </c>
      <c r="B167" s="4" t="s">
        <f>=HYPERLINK("https://www.rossileiloes.com.br/lote/detalhe/58437", "Lote com: Materiais Eletrônicos diversos (máquinas fotográficas, fones de ouvido , materiais de jogos, etc.)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=HYPERLINK("https://www.rossileiloes.com.br/lote/detalhe/58535", "157")</f>
      </c>
      <c r="B168" s="4" t="s">
        <f>=HYPERLINK("https://www.rossileiloes.com.br/lote/detalhe/58535", "Lote com: Eletroportáteis diversos ( avariados )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=HYPERLINK("https://www.rossileiloes.com.br/lote/detalhe/58536", "158")</f>
      </c>
      <c r="B169" s="4" t="s">
        <f>=HYPERLINK("https://www.rossileiloes.com.br/lote/detalhe/58536", "Lote com: 7 notebooks e 4 estabilizadores ( sem testes)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1.400,00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=HYPERLINK("https://www.rossileiloes.com.br/lote/detalhe/58537", "159")</f>
      </c>
      <c r="B170" s="4" t="s">
        <f>=HYPERLINK("https://www.rossileiloes.com.br/lote/detalhe/58537", "Lote com: Bombas, fios, mangueiras.")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=HYPERLINK("https://www.rossileiloes.com.br/lote/detalhe/58539", "160")</f>
      </c>
      <c r="B171" s="4" t="s">
        <f>=HYPERLINK("https://www.rossileiloes.com.br/lote/detalhe/58539", "Lote com: equipamentos diversos ( sem teste)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=HYPERLINK("https://www.rossileiloes.com.br/lote/detalhe/58550", "161")</f>
      </c>
      <c r="B172" s="4" t="s">
        <f>=HYPERLINK("https://www.rossileiloes.com.br/lote/detalhe/58550", "Lote com: 4 TVs - Polegadas: 43, 32, 24 e 22 ( com avarias)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300,00</t>
        </is>
      </c>
      <c r="F172" s="4" t="inlineStr">
        <is>
          <t>199.00</t>
        </is>
      </c>
    </row>
    <row collapsed="false" customFormat="false" customHeight="false" hidden="false" ht="12.1" outlineLevel="0" r="173">
      <c r="A173" s="5" t="s">
        <f>=HYPERLINK("https://www.rossileiloes.com.br/lote/detalhe/58723", "162")</f>
      </c>
      <c r="B173" s="4" t="s">
        <f>=HYPERLINK("https://www.rossileiloes.com.br/lote/detalhe/58723", "Tv smart Samsung 75 polegadas (ótimo estado)")</f>
      </c>
      <c r="C173" s="4" t="inlineStr">
        <is>
          <t>Vendido</t>
        </is>
      </c>
      <c r="D173" s="4" t="inlineStr">
        <is>
          <t>18</t>
        </is>
      </c>
      <c r="E173" s="5" t="inlineStr">
        <is>
          <t>3.800,00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=HYPERLINK("https://www.rossileiloes.com.br/lote/detalhe/58724", "163")</f>
      </c>
      <c r="B174" s="4" t="s">
        <f>=HYPERLINK("https://www.rossileiloes.com.br/lote/detalhe/58724", "TV smart Samsung 75 polegadas (ótimo estado)")</f>
      </c>
      <c r="C174" s="4" t="inlineStr">
        <is>
          <t>Vendido</t>
        </is>
      </c>
      <c r="D174" s="4" t="inlineStr">
        <is>
          <t>13</t>
        </is>
      </c>
      <c r="E174" s="5" t="inlineStr">
        <is>
          <t>3.100,00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=HYPERLINK("https://www.rossileiloes.com.br/lote/detalhe/58553", "164")</f>
      </c>
      <c r="B175" s="4" t="s">
        <f>=HYPERLINK("https://www.rossileiloes.com.br/lote/detalhe/58553", "TV 4k 65 pol. ( Ótimo estado) 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=HYPERLINK("https://www.rossileiloes.com.br/lote/detalhe/59263", "165")</f>
      </c>
      <c r="B176" s="4" t="s">
        <f>=HYPERLINK("https://www.rossileiloes.com.br/lote/detalhe/59263", "Lote com: 10 Notebooks com avarias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=HYPERLINK("https://www.rossileiloes.com.br/lote/detalhe/59264", "166")</f>
      </c>
      <c r="B177" s="4" t="s">
        <f>=HYPERLINK("https://www.rossileiloes.com.br/lote/detalhe/59264", "Lote com: 10 Notebooks - com avarias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=HYPERLINK("https://www.rossileiloes.com.br/lote/detalhe/59265", "167")</f>
      </c>
      <c r="B178" s="4" t="s">
        <f>=HYPERLINK("https://www.rossileiloes.com.br/lote/detalhe/59265", "Lote com: 12 notebooks - com avarias 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=HYPERLINK("https://www.rossileiloes.com.br/lote/detalhe/59266", "168")</f>
      </c>
      <c r="B179" s="4" t="s">
        <f>=HYPERLINK("https://www.rossileiloes.com.br/lote/detalhe/59266", "Lote com: 3 notebooks Dell - funcionando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=HYPERLINK("https://www.rossileiloes.com.br/lote/detalhe/59795", "169")</f>
      </c>
      <c r="B180" s="4" t="s">
        <f>=HYPERLINK("https://www.rossileiloes.com.br/lote/detalhe/59795", " BANCO PARA BATERIAS LACERDA (VAZIO - 1,15x1,50x0,70)")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=HYPERLINK("https://www.rossileiloes.com.br/lote/detalhe/59794", "170")</f>
      </c>
      <c r="B181" s="4" t="s">
        <f>=HYPERLINK("https://www.rossileiloes.com.br/lote/detalhe/59794", " BANCO PARA BATERIAS LACERDA (VAZIO - 1,15x1,50x0,70)")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=HYPERLINK("https://www.rossileiloes.com.br/lote/detalhe/59857", "171")</f>
      </c>
      <c r="B182" s="4" t="s">
        <f>=HYPERLINK("https://www.rossileiloes.com.br/lote/detalhe/59857", "Lote com: 8 maletas de microfones sem fio - sem testes")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=HYPERLINK("https://www.rossileiloes.com.br/lote/detalhe/59858", "172")</f>
      </c>
      <c r="B183" s="4" t="s">
        <f>=HYPERLINK("https://www.rossileiloes.com.br/lote/detalhe/59858", "Lote com: 3 estabilizadores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=HYPERLINK("https://www.rossileiloes.com.br/lote/detalhe/60010", "173")</f>
      </c>
      <c r="B184" s="4" t="s">
        <f>=HYPERLINK("https://www.rossileiloes.com.br/lote/detalhe/60010", "Celular Samsung A9 - Ótimo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=HYPERLINK("https://www.rossileiloes.com.br/lote/detalhe/60111", "174")</f>
      </c>
      <c r="B185" s="4" t="s">
        <f>=HYPERLINK("https://www.rossileiloes.com.br/lote/detalhe/60111", "Lote com: 2 Notebooks Dell - sem testes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1.650,00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=HYPERLINK("https://www.rossileiloes.com.br/lote/detalhe/60112", "175")</f>
      </c>
      <c r="B186" s="4" t="s">
        <f>=HYPERLINK("https://www.rossileiloes.com.br/lote/detalhe/60112", "Lote com: 2 Notebooks Dell - sem testes ")</f>
      </c>
      <c r="C186" s="4" t="inlineStr">
        <is>
          <t>Não vendido</t>
        </is>
      </c>
      <c r="D186" s="4" t="inlineStr">
        <is>
          <t>13</t>
        </is>
      </c>
      <c r="E186" s="5" t="inlineStr">
        <is>
          <t>1.400,00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=HYPERLINK("https://www.rossileiloes.com.br/lote/detalhe/60113", "176")</f>
      </c>
      <c r="B187" s="4" t="s">
        <f>=HYPERLINK("https://www.rossileiloes.com.br/lote/detalhe/60113", "Lote com: 2 Notebooks Dell - sem testes")</f>
      </c>
      <c r="C187" s="4" t="inlineStr">
        <is>
          <t>Não vendido</t>
        </is>
      </c>
      <c r="D187" s="4" t="inlineStr">
        <is>
          <t>14</t>
        </is>
      </c>
      <c r="E187" s="5" t="inlineStr">
        <is>
          <t>1.450,00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=HYPERLINK("https://www.rossileiloes.com.br/lote/detalhe/60114", "177")</f>
      </c>
      <c r="B188" s="4" t="s">
        <f>=HYPERLINK("https://www.rossileiloes.com.br/lote/detalhe/60114", "Lote com: 2 Notebooks Dell - sem testes 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1.450,00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=HYPERLINK("https://www.rossileiloes.com.br/lote/detalhe/60115", "178")</f>
      </c>
      <c r="B189" s="4" t="s">
        <f>=HYPERLINK("https://www.rossileiloes.com.br/lote/detalhe/60115", "Lote com: 2 Notebooks Dell - sem testes ( 1 com problemas no teclado)")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1.400,00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=HYPERLINK("https://www.rossileiloes.com.br/lote/detalhe/60116", "179")</f>
      </c>
      <c r="B190" s="4" t="s">
        <f>=HYPERLINK("https://www.rossileiloes.com.br/lote/detalhe/60116", "Lote com: 5 notebooks com avarias ")</f>
      </c>
      <c r="C190" s="4" t="inlineStr">
        <is>
          <t>Vendido</t>
        </is>
      </c>
      <c r="D190" s="4" t="inlineStr">
        <is>
          <t>8</t>
        </is>
      </c>
      <c r="E190" s="5" t="inlineStr">
        <is>
          <t>1.350,00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=HYPERLINK("https://www.rossileiloes.com.br/lote/detalhe/60117", "180")</f>
      </c>
      <c r="B191" s="4" t="s">
        <f>=HYPERLINK("https://www.rossileiloes.com.br/lote/detalhe/60117", "Lote com: 4 notebooks com avarias e 1 fonte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=HYPERLINK("https://www.rossileiloes.com.br/lote/detalhe/60118", "181")</f>
      </c>
      <c r="B192" s="4" t="s">
        <f>=HYPERLINK("https://www.rossileiloes.com.br/lote/detalhe/60118", "Lote com: 10 Notebooks com avarias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=HYPERLINK("https://www.rossileiloes.com.br/lote/detalhe/60119", "182")</f>
      </c>
      <c r="B193" s="4" t="s">
        <f>=HYPERLINK("https://www.rossileiloes.com.br/lote/detalhe/60119", "Lote com: 13 monitores com avarias 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600,00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=HYPERLINK("https://www.rossileiloes.com.br/lote/detalhe/60120", "183")</f>
      </c>
      <c r="B194" s="4" t="s">
        <f>=HYPERLINK("https://www.rossileiloes.com.br/lote/detalhe/60120", "Fogão DAKO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=HYPERLINK("https://www.rossileiloes.com.br/lote/detalhe/60208", "184")</f>
      </c>
      <c r="B195" s="4" t="s">
        <f>=HYPERLINK("https://www.rossileiloes.com.br/lote/detalhe/60208", "Lote com: 6 notebooks - com avarias ")</f>
      </c>
      <c r="C195" s="4" t="inlineStr">
        <is>
          <t>Vendido</t>
        </is>
      </c>
      <c r="D195" s="4" t="inlineStr">
        <is>
          <t>20</t>
        </is>
      </c>
      <c r="E195" s="5" t="inlineStr">
        <is>
          <t>1.250,00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=HYPERLINK("https://www.rossileiloes.com.br/lote/detalhe/60209", "185")</f>
      </c>
      <c r="B196" s="4" t="s">
        <f>=HYPERLINK("https://www.rossileiloes.com.br/lote/detalhe/60209", "Lote com: 2 notebooks Dell I3")</f>
      </c>
      <c r="C196" s="4" t="inlineStr">
        <is>
          <t>Não vendido</t>
        </is>
      </c>
      <c r="D196" s="4" t="inlineStr">
        <is>
          <t>20</t>
        </is>
      </c>
      <c r="E196" s="5" t="inlineStr">
        <is>
          <t>1.400,00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=HYPERLINK("https://www.rossileiloes.com.br/lote/detalhe/60210", "186")</f>
      </c>
      <c r="B197" s="4" t="s">
        <f>=HYPERLINK("https://www.rossileiloes.com.br/lote/detalhe/60210", "Lote com: 2 notebooks Dell I3")</f>
      </c>
      <c r="C197" s="4" t="inlineStr">
        <is>
          <t>Não vendido</t>
        </is>
      </c>
      <c r="D197" s="4" t="inlineStr">
        <is>
          <t>18</t>
        </is>
      </c>
      <c r="E197" s="5" t="inlineStr">
        <is>
          <t>1.400,00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=HYPERLINK("https://www.rossileiloes.com.br/lote/detalhe/60211", "187")</f>
      </c>
      <c r="B198" s="4" t="s">
        <f>=HYPERLINK("https://www.rossileiloes.com.br/lote/detalhe/60211", "Notebook Dell I3")</f>
      </c>
      <c r="C198" s="4" t="inlineStr">
        <is>
          <t>Não vendido</t>
        </is>
      </c>
      <c r="D198" s="4" t="inlineStr">
        <is>
          <t>8</t>
        </is>
      </c>
      <c r="E198" s="5" t="inlineStr">
        <is>
          <t>700,00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=HYPERLINK("https://www.rossileiloes.com.br/lote/detalhe/60212", "188")</f>
      </c>
      <c r="B199" s="4" t="s">
        <f>=HYPERLINK("https://www.rossileiloes.com.br/lote/detalhe/60212", "Notebook Dell i5")</f>
      </c>
      <c r="C199" s="4" t="inlineStr">
        <is>
          <t>Vendido</t>
        </is>
      </c>
      <c r="D199" s="4" t="inlineStr">
        <is>
          <t>9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=HYPERLINK("https://www.rossileiloes.com.br/lote/detalhe/60213", "189")</f>
      </c>
      <c r="B200" s="4" t="s">
        <f>=HYPERLINK("https://www.rossileiloes.com.br/lote/detalhe/60213", "Notebook Lenovo I5")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1.150,00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=HYPERLINK("https://www.rossileiloes.com.br/lote/detalhe/60214", "190")</f>
      </c>
      <c r="B201" s="4" t="s">
        <f>=HYPERLINK("https://www.rossileiloes.com.br/lote/detalhe/60214", "Notebook Dell I7")</f>
      </c>
      <c r="C201" s="4" t="inlineStr">
        <is>
          <t>Vendido</t>
        </is>
      </c>
      <c r="D201" s="4" t="inlineStr">
        <is>
          <t>13</t>
        </is>
      </c>
      <c r="E201" s="5" t="inlineStr">
        <is>
          <t>1.300,00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=HYPERLINK("https://www.rossileiloes.com.br/lote/detalhe/60215", "191")</f>
      </c>
      <c r="B202" s="4" t="s">
        <f>=HYPERLINK("https://www.rossileiloes.com.br/lote/detalhe/60215", "Notebook Dell I7")</f>
      </c>
      <c r="C202" s="4" t="inlineStr">
        <is>
          <t>Vendido</t>
        </is>
      </c>
      <c r="D202" s="4" t="inlineStr">
        <is>
          <t>13</t>
        </is>
      </c>
      <c r="E202" s="5" t="inlineStr">
        <is>
          <t>1.300,00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2026-06-28T21:16:19.00Z</dcterms:created>
  <dc:creator>Tellks Tecnologia</dc:creator>
  <cp:revision>0</cp:revision>
</cp:coreProperties>
</file>