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MOTOS, EQUIPAMENTOS E BEBIDAS ARTESANAIS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07/04/2020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=HYPERLINK("https://www.rossileiloes.com.br/lote/detalhe/45129", "001")</f>
      </c>
      <c r="B11" s="4" t="s">
        <f>=HYPERLINK("https://www.rossileiloes.com.br/lote/detalhe/45129", "HONDA GOLDWING. 1800cc, Ano 2005/2006. EM PERFEITO FUNCIONAMENTO.")</f>
      </c>
      <c r="C11" s="4" t="inlineStr">
        <is>
          <t>Não vendido</t>
        </is>
      </c>
      <c r="D11" s="4" t="inlineStr">
        <is>
          <t>5</t>
        </is>
      </c>
      <c r="E11" s="5" t="inlineStr">
        <is>
          <t>26.650,00</t>
        </is>
      </c>
      <c r="F11" s="4" t="inlineStr">
        <is>
          <t>400.00</t>
        </is>
      </c>
    </row>
    <row collapsed="false" customFormat="false" customHeight="false" hidden="false" ht="12.1" outlineLevel="0" r="12">
      <c r="A12" s="5" t="s">
        <f>=HYPERLINK("https://www.rossileiloes.com.br/lote/detalhe/44910", "002")</f>
      </c>
      <c r="B12" s="4" t="s">
        <f>=HYPERLINK("https://www.rossileiloes.com.br/lote/detalhe/44910", " LOTE C/ 30 GARRAFAS DE CACHAÇA AMARELINHA. 720ml CADA, ENVELHECIDAS DIRETO DE BARRIS DE CARVALHO.")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=HYPERLINK("https://www.rossileiloes.com.br/lote/detalhe/45132", "003")</f>
      </c>
      <c r="B13" s="4" t="s">
        <f>=HYPERLINK("https://www.rossileiloes.com.br/lote/detalhe/45132", " YAMAHA DT 200R , ANO 2000.RELÍQUIA P/ COLECIONADOR. (em funcionamento)")</f>
      </c>
      <c r="C13" s="4" t="inlineStr">
        <is>
          <t>Vendido</t>
        </is>
      </c>
      <c r="D13" s="4" t="inlineStr">
        <is>
          <t>53</t>
        </is>
      </c>
      <c r="E13" s="5" t="inlineStr">
        <is>
          <t>6.450,00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=HYPERLINK("https://www.rossileiloes.com.br/lote/detalhe/44878", "004")</f>
      </c>
      <c r="B14" s="4" t="s">
        <f>=HYPERLINK("https://www.rossileiloes.com.br/lote/detalhe/44878", "02 UNIDADES DE TAPETE PARA SALA L AMOUR MING 80 LINHAS, COR SALMÃO E MARROM, NOVO ( SEM USO). ( T-01)")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190,00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=HYPERLINK("https://www.rossileiloes.com.br/lote/detalhe/45033", "005")</f>
      </c>
      <c r="B15" s="4" t="s">
        <f>=HYPERLINK("https://www.rossileiloes.com.br/lote/detalhe/45033", "LOTE C/ APROX. 400 MEDALHAS DE METAL E BRONZE, VÁRIOS TAMANHOS E MODELOS,  C/ APROX. 30 QUILOS. (SEM USO)")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=HYPERLINK("https://www.rossileiloes.com.br/lote/detalhe/45015", "006")</f>
      </c>
      <c r="B16" s="4" t="s">
        <f>=HYPERLINK("https://www.rossileiloes.com.br/lote/detalhe/45015", "MESA BISTRÔ MADEIRA COM 02 BANQUETAS BAR ISIS REDONDA")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250,00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=HYPERLINK("https://www.rossileiloes.com.br/lote/detalhe/45133", "007")</f>
      </c>
      <c r="B17" s="4" t="s">
        <f>=HYPERLINK("https://www.rossileiloes.com.br/lote/detalhe/45133", " HONDA DREAM 100cc ANTIGA, RELÍQUIA P/ COLECIONADORES. (em funcionamento).")</f>
      </c>
      <c r="C17" s="4" t="inlineStr">
        <is>
          <t>Vendido</t>
        </is>
      </c>
      <c r="D17" s="4" t="inlineStr">
        <is>
          <t>12</t>
        </is>
      </c>
      <c r="E17" s="5" t="inlineStr">
        <is>
          <t>1.450,00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=HYPERLINK("https://www.rossileiloes.com.br/lote/detalhe/45013", "008")</f>
      </c>
      <c r="B18" s="4" t="s">
        <f>=HYPERLINK("https://www.rossileiloes.com.br/lote/detalhe/45013", " LOTE C/ 08 BARRILS DE MADEIRA DE CARVALHO, SENDO 02 DE 200 LITROS CADA E 06 DE 100 LITROS CADA, PARA ARMAZENAR E ENVELHECER CACHAÇA. SUPORTE DE BARRILS FEITO EM MADEIRA MACIÇA.")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2.900,00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=HYPERLINK("https://www.rossileiloes.com.br/lote/detalhe/46482", "009")</f>
      </c>
      <c r="B19" s="4" t="s">
        <f>=HYPERLINK("https://www.rossileiloes.com.br/lote/detalhe/46482", "ROTULADORA DE GARRAFAS OU POTES SEMI- AUTOMÁTICA, MARCA megatron MODELO MT 50 , TODA EM INOX E ALUMÍNIO. (em funcionamento). [ Confira o vídeo ]")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=HYPERLINK("https://www.rossileiloes.com.br/lote/detalhe/45032", "010")</f>
      </c>
      <c r="B20" s="4" t="s">
        <f>=HYPERLINK("https://www.rossileiloes.com.br/lote/detalhe/45032", "LOTE C/ 08 EQUIPAMENTOS DE SOM E DE GRAVAÇÃO  ANTIGOS.")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=HYPERLINK("https://www.rossileiloes.com.br/lote/detalhe/45261", "011")</f>
      </c>
      <c r="B21" s="4" t="s">
        <f>=HYPERLINK("https://www.rossileiloes.com.br/lote/detalhe/45261", "HONDA CG 125 ANTIGA, RELÍQUIA P/ COLECIONADORES (em  funcionamento).")</f>
      </c>
      <c r="C21" s="4" t="inlineStr">
        <is>
          <t>Vendido</t>
        </is>
      </c>
      <c r="D21" s="4" t="inlineStr">
        <is>
          <t>9</t>
        </is>
      </c>
      <c r="E21" s="5" t="inlineStr">
        <is>
          <t>1.600,00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=HYPERLINK("https://www.rossileiloes.com.br/lote/detalhe/45131", "012")</f>
      </c>
      <c r="B22" s="4" t="s">
        <f>=HYPERLINK("https://www.rossileiloes.com.br/lote/detalhe/45131", " CONJUNTO DE AR CONDICIONADO DE 60.000 BTU, MARCA YORK. CONDENSADORA E EVAPORADORA , (RETIRADA EM FUNCIONAMENTO)")</f>
      </c>
      <c r="C22" s="4" t="inlineStr">
        <is>
          <t>Vendido</t>
        </is>
      </c>
      <c r="D22" s="4" t="inlineStr">
        <is>
          <t>3</t>
        </is>
      </c>
      <c r="E22" s="5" t="inlineStr">
        <is>
          <t>550,00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=HYPERLINK("https://www.rossileiloes.com.br/lote/detalhe/45020", "013")</f>
      </c>
      <c r="B23" s="4" t="s">
        <f>=HYPERLINK("https://www.rossileiloes.com.br/lote/detalhe/45020", " LOTE CONTENDO:01- GÔNDOLA DE MADEIRA LAMINADA C/ 100 GARRAFAS DE CACHAÇA 96 , VÁRIOS SABORES, SENDO; CARVALHO, UMBURANA, CABREÚVA, COQUINHO MEL, AMARULA, PRATA e OUTRAS.")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850,00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=HYPERLINK("https://www.rossileiloes.com.br/lote/detalhe/46068", "014")</f>
      </c>
      <c r="B24" s="4" t="s">
        <f>=HYPERLINK("https://www.rossileiloes.com.br/lote/detalhe/46068", "LOTE C/ APROX. 100 UNIDADES DE LÂMPADAS PHILIPS H7 ORIGINAL. 12 V. PARA USO EM VEÍCULOS AUTOMOTIVOS OU MOTOCICLETAS. (Produto sem uso. Na caixa)")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550,00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=HYPERLINK("https://www.rossileiloes.com.br/lote/detalhe/45031", "015")</f>
      </c>
      <c r="B25" s="4" t="s">
        <f>=HYPERLINK("https://www.rossileiloes.com.br/lote/detalhe/45031", "Aprox. 2.000 Unidades de Tintura para cabelo Henna Creme Natural (cores diversas). 70 ml Surya Brasil")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=HYPERLINK("https://www.rossileiloes.com.br/lote/detalhe/44998", "016")</f>
      </c>
      <c r="B26" s="4" t="s">
        <f>=HYPERLINK("https://www.rossileiloes.com.br/lote/detalhe/44998", "30 GARRAFAS DE CACHAÇA DE CARVALHO 720ml CADA GARRAFA")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=HYPERLINK("https://www.rossileiloes.com.br/lote/detalhe/45136", "017")</f>
      </c>
      <c r="B27" s="4" t="s">
        <f>=HYPERLINK("https://www.rossileiloes.com.br/lote/detalhe/45136", " LOTE C/ 02 UNIDADES DE AR CONDICIONADO DE JANELA MARCAS LG E SPRINGER. (Em funcionamento e Gelando)")</f>
      </c>
      <c r="C27" s="4" t="inlineStr">
        <is>
          <t>Vendido</t>
        </is>
      </c>
      <c r="D27" s="4" t="inlineStr">
        <is>
          <t>4</t>
        </is>
      </c>
      <c r="E27" s="5" t="inlineStr">
        <is>
          <t>350,00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=HYPERLINK("https://www.rossileiloes.com.br/lote/detalhe/44959", "018")</f>
      </c>
      <c r="B28" s="4" t="s">
        <f>=HYPERLINK("https://www.rossileiloes.com.br/lote/detalhe/44959", "BARRIL DE CARVALHO 100 LITROS, PARA ARMAZENAR E ENVELHECER CACHAÇA.")</f>
      </c>
      <c r="C28" s="4" t="inlineStr">
        <is>
          <t>Vendido</t>
        </is>
      </c>
      <c r="D28" s="4" t="inlineStr">
        <is>
          <t>1</t>
        </is>
      </c>
      <c r="E28" s="5" t="inlineStr">
        <is>
          <t>350,00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=HYPERLINK("https://www.rossileiloes.com.br/lote/detalhe/45134", "019")</f>
      </c>
      <c r="B29" s="4" t="s">
        <f>=HYPERLINK("https://www.rossileiloes.com.br/lote/detalhe/45134", " APARELHO DE AR CONDICIONADO MARCA "GREE", DE 30.000 BTUs, EVAPORADORA E CONDENSADORA. ( Em funcionamento).")</f>
      </c>
      <c r="C29" s="4" t="inlineStr">
        <is>
          <t>Vendido</t>
        </is>
      </c>
      <c r="D29" s="4" t="inlineStr">
        <is>
          <t>4</t>
        </is>
      </c>
      <c r="E29" s="5" t="inlineStr">
        <is>
          <t>650,00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=HYPERLINK("https://www.rossileiloes.com.br/lote/detalhe/44940", "020")</f>
      </c>
      <c r="B30" s="4" t="s">
        <f>=HYPERLINK("https://www.rossileiloes.com.br/lote/detalhe/44940", " 01 BARRIL DE CARVALHO ARTESANAL CAPACIDADE (6 LITROS), CHEIO DE CACHAÇA ARTESANAL AMARELINHA ENVELHECIDA NO BARRIL DE CARVALHO")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290,00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=HYPERLINK("https://www.rossileiloes.com.br/lote/detalhe/45135", "021")</f>
      </c>
      <c r="B31" s="4" t="s">
        <f>=HYPERLINK("https://www.rossileiloes.com.br/lote/detalhe/45135", " LOTE C/ 02 UNIDADES DE EVAPORADORES DE AR CONDICIONADO MARCAS " CARRIER" DE 60.000 BTUs CADA.")</f>
      </c>
      <c r="C31" s="4" t="inlineStr">
        <is>
          <t>Vendido</t>
        </is>
      </c>
      <c r="D31" s="4" t="inlineStr">
        <is>
          <t>1</t>
        </is>
      </c>
      <c r="E31" s="5" t="inlineStr">
        <is>
          <t>200,00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=HYPERLINK("https://www.rossileiloes.com.br/lote/detalhe/45025", "030")</f>
      </c>
      <c r="B32" s="4" t="s">
        <f>=HYPERLINK("https://www.rossileiloes.com.br/lote/detalhe/45025", "MESA BISTRÔ MADEIRA COM 02 BANQUETAS BAR ISIS REDONDA")</f>
      </c>
      <c r="C32" s="4" t="inlineStr">
        <is>
          <t>Vendido</t>
        </is>
      </c>
      <c r="D32" s="4" t="inlineStr">
        <is>
          <t>2</t>
        </is>
      </c>
      <c r="E32" s="5" t="inlineStr">
        <is>
          <t>650,00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=HYPERLINK("https://www.rossileiloes.com.br/lote/detalhe/45005", "031")</f>
      </c>
      <c r="B33" s="4" t="s">
        <f>=HYPERLINK("https://www.rossileiloes.com.br/lote/detalhe/45005", "LOTE COM 04 PINGÔMETROS DE MADEIRA. GARRAFA DE 1 LITRO, TORNEIRA CROMADA, CHEIOS DE CACHAÇA ENVELHECIDA DIRETO DO BARRIL DE CARVALHO")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160,00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=HYPERLINK("https://www.rossileiloes.com.br/lote/detalhe/46069", "034")</f>
      </c>
      <c r="B34" s="4" t="s">
        <f>=HYPERLINK("https://www.rossileiloes.com.br/lote/detalhe/46069", "LOTE C/ APROX. 100 UNIDADES DE LÂMPADAS PHILIPS H7 ORIGINAL. 12 V. PARA USO EM VEÍCULOS AUTOMOTIVOS OU MOTOCICLETAS. (Produto sem uso. Na caixa)")</f>
      </c>
      <c r="C34" s="4" t="inlineStr">
        <is>
          <t>Não vendido</t>
        </is>
      </c>
      <c r="D34" s="4" t="inlineStr">
        <is>
          <t>3</t>
        </is>
      </c>
      <c r="E34" s="5" t="inlineStr">
        <is>
          <t>550,00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=HYPERLINK("https://www.rossileiloes.com.br/lote/detalhe/45016", "035")</f>
      </c>
      <c r="B35" s="4" t="s">
        <f>=HYPERLINK("https://www.rossileiloes.com.br/lote/detalhe/45016", "MESA BISTRÔ MADEIRA COM 02 BANQUETAS BAR ISIS REDONDA")</f>
      </c>
      <c r="C35" s="4" t="inlineStr">
        <is>
          <t>Vendido</t>
        </is>
      </c>
      <c r="D35" s="4" t="inlineStr">
        <is>
          <t>11</t>
        </is>
      </c>
      <c r="E35" s="5" t="inlineStr">
        <is>
          <t>750,00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=HYPERLINK("https://www.rossileiloes.com.br/lote/detalhe/45017", "070")</f>
      </c>
      <c r="B36" s="4" t="s">
        <f>=HYPERLINK("https://www.rossileiloes.com.br/lote/detalhe/45017", " LOTE COM APROX. 3.000 UNIDADES DE SPINNERS , DIVERSOS MODELOS E CORES. (sem uso, nas caixas) [ Confira o Vídeo ]")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2.500,00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=HYPERLINK("https://www.rossileiloes.com.br/lote/detalhe/45018", "075")</f>
      </c>
      <c r="B37" s="4" t="s">
        <f>=HYPERLINK("https://www.rossileiloes.com.br/lote/detalhe/45018", " 01- MESA REDONDA DE MADEIRA C/ 04 BANQUETAS.")</f>
      </c>
      <c r="C37" s="4" t="inlineStr">
        <is>
          <t>Vendido</t>
        </is>
      </c>
      <c r="D37" s="4" t="inlineStr">
        <is>
          <t>1</t>
        </is>
      </c>
      <c r="E37" s="5" t="inlineStr">
        <is>
          <t>300,00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=HYPERLINK("https://www.rossileiloes.com.br/lote/detalhe/45019", "085")</f>
      </c>
      <c r="B38" s="4" t="s">
        <f>=HYPERLINK("https://www.rossileiloes.com.br/lote/detalhe/45019", " Lote contendo coleção 100 unidades  de Mini-Garrafas, de bebidas originais, diversos rótulos e sabores")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450,00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=HYPERLINK("https://www.rossileiloes.com.br/lote/detalhe/45024", "090")</f>
      </c>
      <c r="B39" s="4" t="s">
        <f>=HYPERLINK("https://www.rossileiloes.com.br/lote/detalhe/45024", " LOTE C/ 10 UNIDADES DE CANTIL DE INOX DE 250ml CADA, CHEIOS DE VODKA, EDIÇÃO ESPECIAL " COLEÇÃO MOTO CLUBES DO MUNDO"")</f>
      </c>
      <c r="C39" s="4" t="inlineStr">
        <is>
          <t>Vendido</t>
        </is>
      </c>
      <c r="D39" s="4" t="inlineStr">
        <is>
          <t>1</t>
        </is>
      </c>
      <c r="E39" s="5" t="inlineStr">
        <is>
          <t>200,00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=HYPERLINK("https://www.rossileiloes.com.br/lote/detalhe/45012", "095")</f>
      </c>
      <c r="B40" s="4" t="s">
        <f>=HYPERLINK("https://www.rossileiloes.com.br/lote/detalhe/45012", " 12 LUMINÁRIAS DE TETO  METÁLICA E REFLETORES CROMADOS")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100,00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=HYPERLINK("https://www.rossileiloes.com.br/lote/detalhe/45023", "100")</f>
      </c>
      <c r="B41" s="4" t="s">
        <f>=HYPERLINK("https://www.rossileiloes.com.br/lote/detalhe/45023", " GÔNDOLA DE MADEIRA MACIÇA C/ APROX. 300 GARRAFAS DE CACHAÇA ARTESANAL  DIVERSOS SABORES: CARVALHO, UMBURANA, COQUINHO C/ MEL, UMBURANA C/MEL, CANELINHA OURO, PRATA, JABUTICABA, BANANA, AMARULA, PEQUI E OUTRAS.")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1.500,00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=HYPERLINK("https://www.rossileiloes.com.br/lote/detalhe/45011", "105")</f>
      </c>
      <c r="B42" s="4" t="s">
        <f>=HYPERLINK("https://www.rossileiloes.com.br/lote/detalhe/45011", " BALCÃO ADEGA DE LUXO, DUPLA FACE C/ 14 DIVISÕES , EM MADEIRA LAMINADA.")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=HYPERLINK("https://www.rossileiloes.com.br/lote/detalhe/45010", "110")</f>
      </c>
      <c r="B43" s="4" t="s">
        <f>=HYPERLINK("https://www.rossileiloes.com.br/lote/detalhe/45010", " LOTE C/ 02 BARRIS DE CARVALHO.  CAPACIDADE DE 200 LITROS CADA. PARA ENVELHECIMENTO DE CACHAÇA. SUPORTE INCLUSO")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1.200,00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=HYPERLINK("https://www.rossileiloes.com.br/lote/detalhe/45001", "111")</f>
      </c>
      <c r="B44" s="4" t="s">
        <f>=HYPERLINK("https://www.rossileiloes.com.br/lote/detalhe/45001", "30 GARRAFAS DE CACHAÇA CANELINHA OURO - 700ml CADA GARRAFA")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=HYPERLINK("https://www.rossileiloes.com.br/lote/detalhe/45030", "115")</f>
      </c>
      <c r="B45" s="4" t="s">
        <f>=HYPERLINK("https://www.rossileiloes.com.br/lote/detalhe/45030", " LOTE C/ 21 TRAVESSEIROS GABITEX, ANTI- ALÉRGICO, MACIO E INODORO, LAVÁVEL.")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200,00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=HYPERLINK("https://www.rossileiloes.com.br/lote/detalhe/45029", "120")</f>
      </c>
      <c r="B46" s="4" t="s">
        <f>=HYPERLINK("https://www.rossileiloes.com.br/lote/detalhe/45029", " 06 Mesas Com Regulagem de Altura, Articuladas, Com Gavetas e Rodízios.")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=HYPERLINK("https://www.rossileiloes.com.br/lote/detalhe/44935", "121")</f>
      </c>
      <c r="B47" s="4" t="s">
        <f>=HYPERLINK("https://www.rossileiloes.com.br/lote/detalhe/44935", " 30 GARRAFAS DE CACHAÇA SABOR UMBURANA MEL, 700ml CADA GARRAFA")</f>
      </c>
      <c r="C47" s="4" t="inlineStr">
        <is>
          <t>Vendido</t>
        </is>
      </c>
      <c r="D47" s="4" t="inlineStr">
        <is>
          <t>1</t>
        </is>
      </c>
      <c r="E47" s="5" t="inlineStr">
        <is>
          <t>250,00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=HYPERLINK("https://www.rossileiloes.com.br/lote/detalhe/44890", "130")</f>
      </c>
      <c r="B48" s="4" t="s">
        <f>=HYPERLINK("https://www.rossileiloes.com.br/lote/detalhe/44890", " PEÇAS DE MOTOCICLETA, PAR DE CARENAGEM ( LATERAL) E PAR DE RETROVISOR ARTICULADO.")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=HYPERLINK("https://www.rossileiloes.com.br/lote/detalhe/44971", "140")</f>
      </c>
      <c r="B49" s="4" t="s">
        <f>=HYPERLINK("https://www.rossileiloes.com.br/lote/detalhe/44971", " 04 UNIDADES DE PINGOMETROS, SENDO A GARRAFA DE 1000ml C/ SUPORTE DE PAREDE,  TORNEIRA E ROLHA, CHEIO DE CACHAÇA AMARELINHA ENVELHECIDA")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160,00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=HYPERLINK("https://www.rossileiloes.com.br/lote/detalhe/44968", "145")</f>
      </c>
      <c r="B50" s="4" t="s">
        <f>=HYPERLINK("https://www.rossileiloes.com.br/lote/detalhe/44968", "03 QUADROS DE BICICLETA. FULL SUSPENSION ARO 26"")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=HYPERLINK("https://www.rossileiloes.com.br/lote/detalhe/44922", "146")</f>
      </c>
      <c r="B51" s="4" t="s">
        <f>=HYPERLINK("https://www.rossileiloes.com.br/lote/detalhe/44922", "30 GARRAFAS DE CACHAÇA SABOR GUARANÁ, 700ml CADA GARRAFA")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=HYPERLINK("https://www.rossileiloes.com.br/lote/detalhe/44950", "150")</f>
      </c>
      <c r="B52" s="4" t="s">
        <f>=HYPERLINK("https://www.rossileiloes.com.br/lote/detalhe/44950", "03 GARRAFÕES DE 4,5 LITROS CADA DE CACHAÇA AMARELINHA ENVELHECIDA EM BARRIL DE MADEIRA DE CARVALHO")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120,00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=HYPERLINK("https://www.rossileiloes.com.br/lote/detalhe/45026", "151")</f>
      </c>
      <c r="B53" s="4" t="s">
        <f>=HYPERLINK("https://www.rossileiloes.com.br/lote/detalhe/45026", "MESA BISTRÔ MADEIRA COM 02 BANQUETAS BAR ISIS REDONDA")</f>
      </c>
      <c r="C53" s="4" t="inlineStr">
        <is>
          <t>Não vendido</t>
        </is>
      </c>
      <c r="D53" s="4" t="inlineStr">
        <is>
          <t>4</t>
        </is>
      </c>
      <c r="E53" s="5" t="inlineStr">
        <is>
          <t>400,00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=HYPERLINK("https://www.rossileiloes.com.br/lote/detalhe/44896", "155")</f>
      </c>
      <c r="B54" s="4" t="s">
        <f>=HYPERLINK("https://www.rossileiloes.com.br/lote/detalhe/44896", "30 GARRAFAS DE CACHAÇA SABOR LIMÃO, 700ml CADA GARRAFA")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=HYPERLINK("https://www.rossileiloes.com.br/lote/detalhe/44960", "160")</f>
      </c>
      <c r="B55" s="4" t="s">
        <f>=HYPERLINK("https://www.rossileiloes.com.br/lote/detalhe/44960", "LOTE C/ 10 UNIDADES DE CANTIL DE BOLSO EM INOX. 240 ml CHEIOS DE VODKA. VÁRIOS MODELOS. PRODUTO ORIGINAL ( NOVO E COM AS CAIXAS INDIVIDUAIS)")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=HYPERLINK("https://www.rossileiloes.com.br/lote/detalhe/46070", "164")</f>
      </c>
      <c r="B56" s="4" t="s">
        <f>=HYPERLINK("https://www.rossileiloes.com.br/lote/detalhe/46070", "LOTE C/ APROX. 100 UNIDADES DE LÂMPADAS PHILIPS H7 ORIGINAL. 12 V. PARA USO EM VEÍCULOS AUTOMOTIVOS OU MOTOCICLETAS. (Produto sem uso. Na caixa)")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450,00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=HYPERLINK("https://www.rossileiloes.com.br/lote/detalhe/44992", "165")</f>
      </c>
      <c r="B57" s="4" t="s">
        <f>=HYPERLINK("https://www.rossileiloes.com.br/lote/detalhe/44992", "30 GARRAFAS DE CACHAÇA CANELINHA OURO - 700ml CADA GARRAFA")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=HYPERLINK("https://www.rossileiloes.com.br/lote/detalhe/44891", "170")</f>
      </c>
      <c r="B58" s="4" t="s">
        <f>=HYPERLINK("https://www.rossileiloes.com.br/lote/detalhe/44891", " LOTE ÚNICO: 07 SUCATAS DE PARTES DE MOTOCICLETAS ANTIGAS DA DÉCADA DE 1980 (PARA COLECIONADORES OU RESTAURAÇÃO). SENDO YAMAHA RX-180cc , YAMAHA RD-135cc, YAMAHA RX-125cc e outras.")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=HYPERLINK("https://www.rossileiloes.com.br/lote/detalhe/44911", "175")</f>
      </c>
      <c r="B59" s="4" t="s">
        <f>=HYPERLINK("https://www.rossileiloes.com.br/lote/detalhe/44911", "LOTE COM: 30 GARRAFAS DE CACHAÇA DE BANANA.")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=HYPERLINK("https://www.rossileiloes.com.br/lote/detalhe/44953", "180")</f>
      </c>
      <c r="B60" s="4" t="s">
        <f>=HYPERLINK("https://www.rossileiloes.com.br/lote/detalhe/44953", "10 GARRAFÕES DE 4,5 LITROS CADA DE CACHAÇA AMARELINHA ENVELHECIDA EM BARRIL DE MADEIRA DE CARVALHO")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=HYPERLINK("https://www.rossileiloes.com.br/lote/detalhe/44991", "185")</f>
      </c>
      <c r="B61" s="4" t="s">
        <f>=HYPERLINK("https://www.rossileiloes.com.br/lote/detalhe/44991", "30 GARRAFAS DE CACHAÇA COQUINHO - 700ml CADA GARRAFA")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=HYPERLINK("https://www.rossileiloes.com.br/lote/detalhe/44970", "190")</f>
      </c>
      <c r="B62" s="4" t="s">
        <f>=HYPERLINK("https://www.rossileiloes.com.br/lote/detalhe/44970", " 04 UNIDADES DE PINGOMETROS, SENDO A GARRAFA DE 1000ml C/ SUPORTE DE PAREDE,  TORNEIRA E ROLHA, CHEIO DE CACHAÇA AMARELINHA ENVELHECIDA")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160,00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=HYPERLINK("https://www.rossileiloes.com.br/lote/detalhe/45014", "191")</f>
      </c>
      <c r="B63" s="4" t="s">
        <f>=HYPERLINK("https://www.rossileiloes.com.br/lote/detalhe/45014", "MESA BISTRÔ MADEIRA COM 02 BANQUETAS BAR ISIS REDONDA")</f>
      </c>
      <c r="C63" s="4" t="inlineStr">
        <is>
          <t>Vendido</t>
        </is>
      </c>
      <c r="D63" s="4" t="inlineStr">
        <is>
          <t>9</t>
        </is>
      </c>
      <c r="E63" s="5" t="inlineStr">
        <is>
          <t>650,00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=HYPERLINK("https://www.rossileiloes.com.br/lote/detalhe/44996", "195")</f>
      </c>
      <c r="B64" s="4" t="s">
        <f>=HYPERLINK("https://www.rossileiloes.com.br/lote/detalhe/44996", "30 GARRAFAS DE CACHAÇA SABOR PEQUI, 700ml CADA GARRAFA")</f>
      </c>
      <c r="C64" s="4" t="inlineStr">
        <is>
          <t>Vendido</t>
        </is>
      </c>
      <c r="D64" s="4" t="inlineStr">
        <is>
          <t>1</t>
        </is>
      </c>
      <c r="E64" s="5" t="inlineStr">
        <is>
          <t>250,00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=HYPERLINK("https://www.rossileiloes.com.br/lote/detalhe/45021", "200")</f>
      </c>
      <c r="B65" s="4" t="s">
        <f>=HYPERLINK("https://www.rossileiloes.com.br/lote/detalhe/45021", " LOTE C/ 06 APARELHOS CELULAR E 45  BATERIAS , DIVERSAS MARCAS E MODELOS.")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150,00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=HYPERLINK("https://www.rossileiloes.com.br/lote/detalhe/44962", "205")</f>
      </c>
      <c r="B66" s="4" t="s">
        <f>=HYPERLINK("https://www.rossileiloes.com.br/lote/detalhe/44962", "LOTE C/ 10 UNIDADES DE CANTIL DE BOLSO EM INOX. 240 ml CHEIOS DE VODKA. VÁRIOS MODELOS. PRODUTO ORIGINAL ( NOVO E COM AS CAIXAS INDIVIDUAIS)")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=HYPERLINK("https://www.rossileiloes.com.br/lote/detalhe/44897", "215")</f>
      </c>
      <c r="B67" s="4" t="s">
        <f>=HYPERLINK("https://www.rossileiloes.com.br/lote/detalhe/44897", " 30 GARRAFAS DE CACHAÇA CANELINHA MEL - 700ml CADA GARRAFA")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250,00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=HYPERLINK("https://www.rossileiloes.com.br/lote/detalhe/44893", "220")</f>
      </c>
      <c r="B68" s="4" t="s">
        <f>=HYPERLINK("https://www.rossileiloes.com.br/lote/detalhe/44893", " LOTE C/ APROX. 100 UNIDADES DE SPINNER, VÁRIAS CORES E MODELOS, (SEM USO, NA CAIXA).")</f>
      </c>
      <c r="C68" s="4" t="inlineStr">
        <is>
          <t>Vendido</t>
        </is>
      </c>
      <c r="D68" s="4" t="inlineStr">
        <is>
          <t>1</t>
        </is>
      </c>
      <c r="E68" s="5" t="inlineStr">
        <is>
          <t>150,00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=HYPERLINK("https://www.rossileiloes.com.br/lote/detalhe/45009", "221")</f>
      </c>
      <c r="B69" s="4" t="s">
        <f>=HYPERLINK("https://www.rossileiloes.com.br/lote/detalhe/45009", "30 GARRAFAS DE CACHAÇA AMARULA MEL - 700ml CADA GARRAFA")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=HYPERLINK("https://www.rossileiloes.com.br/lote/detalhe/44894", "225")</f>
      </c>
      <c r="B70" s="4" t="s">
        <f>=HYPERLINK("https://www.rossileiloes.com.br/lote/detalhe/44894", " LOTE C/ APROX. 100 UNIDADES DE SPINNER, VÁRIAS CORES E MODELOS, (SEM USO, NA CAIXA).")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150,00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=HYPERLINK("https://www.rossileiloes.com.br/lote/detalhe/44898", "230")</f>
      </c>
      <c r="B71" s="4" t="s">
        <f>=HYPERLINK("https://www.rossileiloes.com.br/lote/detalhe/44898", "30 GARRAFAS DE CACHAÇA COQUINHO MEL - 700ml CADA GARRAFA")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=HYPERLINK("https://www.rossileiloes.com.br/lote/detalhe/44889", "235")</f>
      </c>
      <c r="B72" s="4" t="s">
        <f>=HYPERLINK("https://www.rossileiloes.com.br/lote/detalhe/44889", " 06 DISCOS DE VINIL ANTIGOS LP, GRANDES SUCESSOS, ENTRE ELES O LENDÁRIO DISCO DE 1971 "IMAGINE" DE JOHN LENNON, ORIGINAL DE ÉPOCA. RARIDADE PARA COLECIONADORES.")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=HYPERLINK("https://www.rossileiloes.com.br/lote/detalhe/45008", "240")</f>
      </c>
      <c r="B73" s="4" t="s">
        <f>=HYPERLINK("https://www.rossileiloes.com.br/lote/detalhe/45008", "30 GARRAFAS DE CACHAÇA AMARULA MEL - 700ml CADA GARRAFA")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=HYPERLINK("https://www.rossileiloes.com.br/lote/detalhe/45027", "241")</f>
      </c>
      <c r="B74" s="4" t="s">
        <f>=HYPERLINK("https://www.rossileiloes.com.br/lote/detalhe/45027", "MESA BISTRÔ MADEIRA COM 02 BANQUETAS BAR ISIS REDONDA")</f>
      </c>
      <c r="C74" s="4" t="inlineStr">
        <is>
          <t>Vendido</t>
        </is>
      </c>
      <c r="D74" s="4" t="inlineStr">
        <is>
          <t>11</t>
        </is>
      </c>
      <c r="E74" s="5" t="inlineStr">
        <is>
          <t>750,00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=HYPERLINK("https://www.rossileiloes.com.br/lote/detalhe/44900", "245")</f>
      </c>
      <c r="B75" s="4" t="s">
        <f>=HYPERLINK("https://www.rossileiloes.com.br/lote/detalhe/44900", " 30 GARRAFAS DE CACHAÇA SABOR BLEND, 700ml CADA GARRAFA")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250,00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=HYPERLINK("https://www.rossileiloes.com.br/lote/detalhe/44875", "250")</f>
      </c>
      <c r="B76" s="4" t="s">
        <f>=HYPERLINK("https://www.rossileiloes.com.br/lote/detalhe/44875", "LOTE CONTENDO 30 APARELHOS DVD.VÁRIAS MARCAS E MODELOS. EM FUNCIONAMENTO.")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=HYPERLINK("https://www.rossileiloes.com.br/lote/detalhe/44997", "255")</f>
      </c>
      <c r="B77" s="4" t="s">
        <f>=HYPERLINK("https://www.rossileiloes.com.br/lote/detalhe/44997", " 30 GARRAFAS DE CACHAÇA SABOR UMBURANA MEL, 700ml CADA GARRAFA")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250,00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=HYPERLINK("https://www.rossileiloes.com.br/lote/detalhe/44993", "260")</f>
      </c>
      <c r="B78" s="4" t="s">
        <f>=HYPERLINK("https://www.rossileiloes.com.br/lote/detalhe/44993", "30 GARRAFAS DE CACHAÇA AMARULA MEL - 700ml CADA GARRAFA")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=HYPERLINK("https://www.rossileiloes.com.br/lote/detalhe/44895", "265")</f>
      </c>
      <c r="B79" s="4" t="s">
        <f>=HYPERLINK("https://www.rossileiloes.com.br/lote/detalhe/44895", "30 GARRAFAS DE VODKA 96, 1000ml CADA GARRAFA")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=HYPERLINK("https://www.rossileiloes.com.br/lote/detalhe/44873", "270")</f>
      </c>
      <c r="B80" s="4" t="s">
        <f>=HYPERLINK("https://www.rossileiloes.com.br/lote/detalhe/44873", "LOTE COM 011 BANCOS P/ MOTOCICLETAS ANTIGAS")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=HYPERLINK("https://www.rossileiloes.com.br/lote/detalhe/44928", "271")</f>
      </c>
      <c r="B81" s="4" t="s">
        <f>=HYPERLINK("https://www.rossileiloes.com.br/lote/detalhe/44928", " 30 GARRAFAS DE CACHAÇA SABOR BLEND, 700ml CADA GARRAFA")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250,00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=HYPERLINK("https://www.rossileiloes.com.br/lote/detalhe/44874", "275")</f>
      </c>
      <c r="B82" s="4" t="s">
        <f>=HYPERLINK("https://www.rossileiloes.com.br/lote/detalhe/44874", "LOTE COM APROX. 50 CAPAS DE BANCO DE CICLOMOTORES ANTIGOS, MOBILETE MONARK CALOI CX , CALOI XR, GARELI E OUTRAS. PRODUTO ORIGINAL, SEM USO, ESTOQUE ANTIGO, DECADA DE 1980 , PARA COLECIONADORES. VÁRIAS CORES E MODELOS.")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150,00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=HYPERLINK("https://www.rossileiloes.com.br/lote/detalhe/44994", "280")</f>
      </c>
      <c r="B83" s="4" t="s">
        <f>=HYPERLINK("https://www.rossileiloes.com.br/lote/detalhe/44994", "30 GARRAFAS DE CACHAÇA AMARULA MEL - 700ml CADA GARRAFA")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250,00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=HYPERLINK("https://www.rossileiloes.com.br/lote/detalhe/44881", "285")</f>
      </c>
      <c r="B84" s="4" t="s">
        <f>=HYPERLINK("https://www.rossileiloes.com.br/lote/detalhe/44881", " 60 UNIDADES DE ACESSÓRIOS P/ CELULARES, SUPORTES P/ VEÍCULOS E CINTURA. (NOVOS (SEM USO).")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=HYPERLINK("https://www.rossileiloes.com.br/lote/detalhe/44995", "290")</f>
      </c>
      <c r="B85" s="4" t="s">
        <f>=HYPERLINK("https://www.rossileiloes.com.br/lote/detalhe/44995", "30 GARRAFAS DE CACHAÇA AMARULA MEL - 700ml CADA GARRAFA")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250,00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=HYPERLINK("https://www.rossileiloes.com.br/lote/detalhe/45007", "295")</f>
      </c>
      <c r="B86" s="4" t="s">
        <f>=HYPERLINK("https://www.rossileiloes.com.br/lote/detalhe/45007", " 04 UNIDADES DE PINGOMETROS, SENDO A GARRAFA DE 1000ml C/ SUPORTE DE PAREDE,  TORNEIRA E ROLHA, CHEIO DE CACHAÇA AMARELINHA ENVELHECIDA")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=HYPERLINK("https://www.rossileiloes.com.br/lote/detalhe/45028", "296")</f>
      </c>
      <c r="B87" s="4" t="s">
        <f>=HYPERLINK("https://www.rossileiloes.com.br/lote/detalhe/45028", "MESA BISTRÔ MADEIRA COM 02 BANQUETAS BAR ISIS REDONDA")</f>
      </c>
      <c r="C87" s="4" t="inlineStr">
        <is>
          <t>Vendido</t>
        </is>
      </c>
      <c r="D87" s="4" t="inlineStr">
        <is>
          <t>12</t>
        </is>
      </c>
      <c r="E87" s="5" t="inlineStr">
        <is>
          <t>800,00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=HYPERLINK("https://www.rossileiloes.com.br/lote/detalhe/44961", "300")</f>
      </c>
      <c r="B88" s="4" t="s">
        <f>=HYPERLINK("https://www.rossileiloes.com.br/lote/detalhe/44961", "LOTE C/ 10 UNIDADES DE CANTIL DE BOLSO EM INOX. 240 ml CHEIOS DE VODKA. VÁRIOS MODELOS. PRODUTO ORIGINAL ( NOVO E COM AS CAIXAS INDIVIDUAIS)")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=HYPERLINK("https://www.rossileiloes.com.br/lote/detalhe/44912", "305")</f>
      </c>
      <c r="B89" s="4" t="s">
        <f>=HYPERLINK("https://www.rossileiloes.com.br/lote/detalhe/44912", "LOTE COM: 30 GARRAFAS DE CACHAÇA SABOR JABUTICABA.")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250,00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=HYPERLINK("https://www.rossileiloes.com.br/lote/detalhe/44876", "310")</f>
      </c>
      <c r="B90" s="4" t="s">
        <f>=HYPERLINK("https://www.rossileiloes.com.br/lote/detalhe/44876", " LOTE CONTENDO APROX. 25 CHUVEIROS")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=HYPERLINK("https://www.rossileiloes.com.br/lote/detalhe/44976", "315")</f>
      </c>
      <c r="B91" s="4" t="s">
        <f>=HYPERLINK("https://www.rossileiloes.com.br/lote/detalhe/44976", " 30 GARRAFAS DE CACHAÇA AMARELINHA DE ALAMBIQUE, ARMAZENADAS E ENVELHECIDAS EM BARRIL DE CARVALHO, 700ml CADA GARRAFA")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250,00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=HYPERLINK("https://www.rossileiloes.com.br/lote/detalhe/44887", "320")</f>
      </c>
      <c r="B92" s="4" t="s">
        <f>=HYPERLINK("https://www.rossileiloes.com.br/lote/detalhe/44887", "Diversas churrasqueiras elétricas e Peças.")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190,00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=HYPERLINK("https://www.rossileiloes.com.br/lote/detalhe/44915", "325")</f>
      </c>
      <c r="B93" s="4" t="s">
        <f>=HYPERLINK("https://www.rossileiloes.com.br/lote/detalhe/44915", " 30 GARRAFAS DE CACHAÇA SABOR UMBURANA MEL, 700ml CADA GARRAFA")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250,00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=HYPERLINK("https://www.rossileiloes.com.br/lote/detalhe/44888", "330")</f>
      </c>
      <c r="B94" s="4" t="s">
        <f>=HYPERLINK("https://www.rossileiloes.com.br/lote/detalhe/44888", "27 peças  de Lingerie da marca Valisere (18 sutiãs e 09 calcinhas). (Novo) sem uso.")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340,00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=HYPERLINK("https://www.rossileiloes.com.br/lote/detalhe/44931", "331")</f>
      </c>
      <c r="B95" s="4" t="s">
        <f>=HYPERLINK("https://www.rossileiloes.com.br/lote/detalhe/44931", "LOTE COM: 30 GARRAFAS DE CACHAÇA SABOR JABUTICABA.")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250,00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=HYPERLINK("https://www.rossileiloes.com.br/lote/detalhe/44877", "340")</f>
      </c>
      <c r="B96" s="4" t="s">
        <f>=HYPERLINK("https://www.rossileiloes.com.br/lote/detalhe/44877", " 02 UNIDADES DE TAPETE  PARA SALA L AMOUR  MING 80 LINHAS, COR BEGE E MARROM,  NOVO ( SEM USO). ( T-02)")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190,00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=HYPERLINK("https://www.rossileiloes.com.br/lote/detalhe/44916", "345")</f>
      </c>
      <c r="B97" s="4" t="s">
        <f>=HYPERLINK("https://www.rossileiloes.com.br/lote/detalhe/44916", "30 GARRAFAS DE CACHAÇA SABOR AMARULA")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250,00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=HYPERLINK("https://www.rossileiloes.com.br/lote/detalhe/44880", "350")</f>
      </c>
      <c r="B98" s="4" t="s">
        <f>=HYPERLINK("https://www.rossileiloes.com.br/lote/detalhe/44880", " 02 UNIDADES DE TAPETE  PARA SALA L AMOUR  MING 80 LINHAS, COR SALMÃO E MARROM,  NOVO ( SEM USO). ( T-04)")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240,00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=HYPERLINK("https://www.rossileiloes.com.br/lote/detalhe/44899", "355")</f>
      </c>
      <c r="B99" s="4" t="s">
        <f>=HYPERLINK("https://www.rossileiloes.com.br/lote/detalhe/44899", " 30 GARRAFAS DE VINHOS, TINTO SUAVE, TINTO SECO, BRANCO SUAVE, BRANCO SECO E ROSADO, SAFRA DELVIGO LEGÍTIMO, DE SANTA CATARINA")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300,00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=HYPERLINK("https://www.rossileiloes.com.br/lote/detalhe/44879", "360")</f>
      </c>
      <c r="B100" s="4" t="s">
        <f>=HYPERLINK("https://www.rossileiloes.com.br/lote/detalhe/44879", " 02 UNIDADES DE TAPETE  PARA SALA L AMOUR  MING 80 LINHAS, COR AMARELA E AZUL,  NOVO ( SEM USO). ( T-05)")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240,00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=HYPERLINK("https://www.rossileiloes.com.br/lote/detalhe/44903", "365")</f>
      </c>
      <c r="B101" s="4" t="s">
        <f>=HYPERLINK("https://www.rossileiloes.com.br/lote/detalhe/44903", " 30 GARRAFAS DE VINHO TINTO SUAVE. SAFRA DELVIGO. LEGÍTIMO DE SANTA CATARINA")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300,00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=HYPERLINK("https://www.rossileiloes.com.br/lote/detalhe/44904", "370")</f>
      </c>
      <c r="B102" s="4" t="s">
        <f>=HYPERLINK("https://www.rossileiloes.com.br/lote/detalhe/44904", " 30 GARRAFAS DE VINHO TINTO SECO. SAFRA DELVIGO. LEGÍTIMO DE SANTA CATARINA")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300,00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=HYPERLINK("https://www.rossileiloes.com.br/lote/detalhe/44892", "375")</f>
      </c>
      <c r="B103" s="4" t="s">
        <f>=HYPERLINK("https://www.rossileiloes.com.br/lote/detalhe/44892", " LOTE C/ 12 MEDIDORES TERMÔMETRO / TEMPERATURA.")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=HYPERLINK("https://www.rossileiloes.com.br/lote/detalhe/44901", "380")</f>
      </c>
      <c r="B104" s="4" t="s">
        <f>=HYPERLINK("https://www.rossileiloes.com.br/lote/detalhe/44901", " 30 GARRAFAS DE VINHO BRANCO SUAVE. SAFRA DELVIGO. LEGÍTIMO DE SANTA CATARINA")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300,00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=HYPERLINK("https://www.rossileiloes.com.br/lote/detalhe/44902", "385")</f>
      </c>
      <c r="B105" s="4" t="s">
        <f>=HYPERLINK("https://www.rossileiloes.com.br/lote/detalhe/44902", " 30 GARRAFAS DE VINHO ROSADO. SAFRA DELVIGO. LEGÍTIMO DE SANTA CATARINA")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300,00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=HYPERLINK("https://www.rossileiloes.com.br/lote/detalhe/44906", "390")</f>
      </c>
      <c r="B106" s="4" t="s">
        <f>=HYPERLINK("https://www.rossileiloes.com.br/lote/detalhe/44906", "LOTE COM 30 GARRAFAS DE VINHO TINTO SECO.")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300,00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=HYPERLINK("https://www.rossileiloes.com.br/lote/detalhe/44905", "395")</f>
      </c>
      <c r="B107" s="4" t="s">
        <f>=HYPERLINK("https://www.rossileiloes.com.br/lote/detalhe/44905", "LOTE COM 30 GARRAFAS DE VINHO TINTO SUAVE.")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300,00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=HYPERLINK("https://www.rossileiloes.com.br/lote/detalhe/44907", "400")</f>
      </c>
      <c r="B108" s="4" t="s">
        <f>=HYPERLINK("https://www.rossileiloes.com.br/lote/detalhe/44907", "10 GARRAFÕES DE VINHO TINTO SUAVE. 02 LITROS CADA..")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=HYPERLINK("https://www.rossileiloes.com.br/lote/detalhe/44882", "405")</f>
      </c>
      <c r="B109" s="4" t="s">
        <f>=HYPERLINK("https://www.rossileiloes.com.br/lote/detalhe/44882", " 02 UNIDADES DE TAPETE  PARA SALA L AMOUR  MING 80 LINHAS, COR BEGE, NOVO ( SEM USO). ( T-06).")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190,00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=HYPERLINK("https://www.rossileiloes.com.br/lote/detalhe/44963", "410")</f>
      </c>
      <c r="B110" s="4" t="s">
        <f>=HYPERLINK("https://www.rossileiloes.com.br/lote/detalhe/44963", "LOTE C/ 10 UNIDADES DE CANTIL DE BOLSO EM INOX. 240 ml CHEIOS DE VODKA. VÁRIOS MODELOS. PRODUTO ORIGINAL ( NOVO E COM AS CAIXAS INDIVIDUAIS)")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200,00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=HYPERLINK("https://www.rossileiloes.com.br/lote/detalhe/44885", "415")</f>
      </c>
      <c r="B111" s="4" t="s">
        <f>=HYPERLINK("https://www.rossileiloes.com.br/lote/detalhe/44885", " 02 UNIDADES DE TAPETE  PARA SALA L AMOUR  MING 80 LINHAS, COR SALMÃO E AZUL, NOVO ( SEM USO). ( T-07).")</f>
      </c>
      <c r="C111" s="4" t="inlineStr">
        <is>
          <t>Vendido</t>
        </is>
      </c>
      <c r="D111" s="4" t="inlineStr">
        <is>
          <t>1</t>
        </is>
      </c>
      <c r="E111" s="5" t="inlineStr">
        <is>
          <t>240,00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=HYPERLINK("https://www.rossileiloes.com.br/lote/detalhe/44908", "420")</f>
      </c>
      <c r="B112" s="4" t="s">
        <f>=HYPERLINK("https://www.rossileiloes.com.br/lote/detalhe/44908", "10 GARRAFÕES DE VINHO TINTO SECO. 02 LITROS CADA..")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=HYPERLINK("https://www.rossileiloes.com.br/lote/detalhe/44886", "425")</f>
      </c>
      <c r="B113" s="4" t="s">
        <f>=HYPERLINK("https://www.rossileiloes.com.br/lote/detalhe/44886", " 02 UNIDADES DE TAPETE  PARA SALA L AMOUR  MING 80 LINHAS, COR SALMÃO E BEGE, NOVO ( SEM USO). ( T-08).")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190,00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=HYPERLINK("https://www.rossileiloes.com.br/lote/detalhe/44909", "430")</f>
      </c>
      <c r="B114" s="4" t="s">
        <f>=HYPERLINK("https://www.rossileiloes.com.br/lote/detalhe/44909", " 30 GARRAFAS, SENDO: 10 DE LICOR DE COQUINHO MEL, 10 DE COQUETEL DE PÊSSEGO E 10 DE COQUETEL DE MARACUJÁ.")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250,00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=HYPERLINK("https://www.rossileiloes.com.br/lote/detalhe/44884", "435")</f>
      </c>
      <c r="B115" s="4" t="s">
        <f>=HYPERLINK("https://www.rossileiloes.com.br/lote/detalhe/44884", " 02 UNIDADES DE TAPETE  PARA SALA L AMOUR  MING 80 LINHAS, COR VERDE E BEGE, NOVO ( SEM USO). ( T-09).")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240,00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=HYPERLINK("https://www.rossileiloes.com.br/lote/detalhe/44883", "440")</f>
      </c>
      <c r="B116" s="4" t="s">
        <f>=HYPERLINK("https://www.rossileiloes.com.br/lote/detalhe/44883", " 02 UNIDADES DE TAPETE  PARA SALA L AMOUR  MING 80 LINHAS, SALMÃO E BEGE, NOVO ( SEM USO). ( T-10).")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190,00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=HYPERLINK("https://www.rossileiloes.com.br/lote/detalhe/44913", "445")</f>
      </c>
      <c r="B117" s="4" t="s">
        <f>=HYPERLINK("https://www.rossileiloes.com.br/lote/detalhe/44913", "30 GARRAFAS DE CACHAÇA BLUE")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250,00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=HYPERLINK("https://www.rossileiloes.com.br/lote/detalhe/44955", "450")</f>
      </c>
      <c r="B118" s="4" t="s">
        <f>=HYPERLINK("https://www.rossileiloes.com.br/lote/detalhe/44955", "03 GARRAFÕES DE 4,5 LITROS CADA DE CACHAÇA PRATA ENVELHECIDA EM BARRIL DE MADEIRA")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120,00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=HYPERLINK("https://www.rossileiloes.com.br/lote/detalhe/44914", "455")</f>
      </c>
      <c r="B119" s="4" t="s">
        <f>=HYPERLINK("https://www.rossileiloes.com.br/lote/detalhe/44914", "30 GARRAFAS DE CACHAÇA SABOR AMARULA, 700ml CADA GARRAFA")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250,00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=HYPERLINK("https://www.rossileiloes.com.br/lote/detalhe/44917", "465")</f>
      </c>
      <c r="B120" s="4" t="s">
        <f>=HYPERLINK("https://www.rossileiloes.com.br/lote/detalhe/44917", "04 QUILOS DE SEMENTE DE UMBURANA/ AMBURANA, UTILIZADA EM ENVELHECIMENTO DE CACHAÇA OU PARA PLANTIOS, SUA MADEIRA É NOBRE , UTILIZADA NA FABRICAÇÃO DE BARRIL/ DORNAS PARA ARMAZENAMENTO DE CACHAÇA OU ENVELHECIMENTO")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150,00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=HYPERLINK("https://www.rossileiloes.com.br/lote/detalhe/44918", "470")</f>
      </c>
      <c r="B121" s="4" t="s">
        <f>=HYPERLINK("https://www.rossileiloes.com.br/lote/detalhe/44918", " LOTE C/ 30 GARRAFAS DE CACHAÇA PRATA. 720ml CADA, ENVELHECIDAS NO BARRIL DE MADEIRA")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200,00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=HYPERLINK("https://www.rossileiloes.com.br/lote/detalhe/44923", "475")</f>
      </c>
      <c r="B122" s="4" t="s">
        <f>=HYPERLINK("https://www.rossileiloes.com.br/lote/detalhe/44923", " 30 GARRAFAS DE CACHAÇA AMARELINHA DE ALAMBIQUE, ARMAZENADAS E ENVELHECIDAS EM BARRIL DE CARVALHO, 700ml CADA GARRAFA")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=HYPERLINK("https://www.rossileiloes.com.br/lote/detalhe/45022", "476")</f>
      </c>
      <c r="B123" s="4" t="s">
        <f>=HYPERLINK("https://www.rossileiloes.com.br/lote/detalhe/45022", "MESA BISTRÔ MADEIRA COM 02 BANQUETAS BAR ISIS REDONDA")</f>
      </c>
      <c r="C123" s="4" t="inlineStr">
        <is>
          <t>Vendido</t>
        </is>
      </c>
      <c r="D123" s="4" t="inlineStr">
        <is>
          <t>2</t>
        </is>
      </c>
      <c r="E123" s="5" t="inlineStr">
        <is>
          <t>650,00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=HYPERLINK("https://www.rossileiloes.com.br/lote/detalhe/45000", "480")</f>
      </c>
      <c r="B124" s="4" t="s">
        <f>=HYPERLINK("https://www.rossileiloes.com.br/lote/detalhe/45000", " 30 GARRAFAS DE CACHAÇA AMARELINHA DE ALAMBIQUE, ARMAZENADAS E ENVELHECIDAS EM BARRIL DE UMBURANA, 700ml CADA GARRAFA")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=HYPERLINK("https://www.rossileiloes.com.br/lote/detalhe/44925", "485")</f>
      </c>
      <c r="B125" s="4" t="s">
        <f>=HYPERLINK("https://www.rossileiloes.com.br/lote/detalhe/44925", " 30 GARRAFAS DE CACHAÇA PRATA DE ALAMBIQUE, ENVELHECIDAS NO BARRIL DE MADEIRA, 700ml CADA GARRAFA")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250,00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=HYPERLINK("https://www.rossileiloes.com.br/lote/detalhe/44920", "490")</f>
      </c>
      <c r="B126" s="4" t="s">
        <f>=HYPERLINK("https://www.rossileiloes.com.br/lote/detalhe/44920", "30 GARRAFAS DE CACHAÇA SABOR LIMÃO, 700ml CADA GARRAFA")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250,00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=HYPERLINK("https://www.rossileiloes.com.br/lote/detalhe/44930", "500")</f>
      </c>
      <c r="B127" s="4" t="s">
        <f>=HYPERLINK("https://www.rossileiloes.com.br/lote/detalhe/44930", "LOTE COM: 30 GARRAFAS DE CACHAÇA DE BANANA.")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250,00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=HYPERLINK("https://www.rossileiloes.com.br/lote/detalhe/44924", "505")</f>
      </c>
      <c r="B128" s="4" t="s">
        <f>=HYPERLINK("https://www.rossileiloes.com.br/lote/detalhe/44924", "30 GARRAFAS DE CACHAÇA COQUINHO - 700ml CADA GARRAFA")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250,00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=HYPERLINK("https://www.rossileiloes.com.br/lote/detalhe/44921", "520")</f>
      </c>
      <c r="B129" s="4" t="s">
        <f>=HYPERLINK("https://www.rossileiloes.com.br/lote/detalhe/44921", "30 GARRAFAS DE CACHAÇA SABOR PEQUI, 700ml CADA GARRAFA")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250,00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=HYPERLINK("https://www.rossileiloes.com.br/lote/detalhe/44999", "525")</f>
      </c>
      <c r="B130" s="4" t="s">
        <f>=HYPERLINK("https://www.rossileiloes.com.br/lote/detalhe/44999", " 30 GARRAFAS DE CACHAÇA CANELINHA MEL - 700ml CADA GARRAF")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250,00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=HYPERLINK("https://www.rossileiloes.com.br/lote/detalhe/44926", "530")</f>
      </c>
      <c r="B131" s="4" t="s">
        <f>=HYPERLINK("https://www.rossileiloes.com.br/lote/detalhe/44926", "30 GARRAFAS DE CACHAÇA COQUINHO MEL - 700ml CADA GARRAFA")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250,00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=HYPERLINK("https://www.rossileiloes.com.br/lote/detalhe/44927", "545")</f>
      </c>
      <c r="B132" s="4" t="s">
        <f>=HYPERLINK("https://www.rossileiloes.com.br/lote/detalhe/44927", " 30 GARRAFAS DE CACHAÇA SABOR UMBURANA MEL, 700ml CADA GARRAFA")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250,00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=HYPERLINK("https://www.rossileiloes.com.br/lote/detalhe/44919", "550")</f>
      </c>
      <c r="B133" s="4" t="s">
        <f>=HYPERLINK("https://www.rossileiloes.com.br/lote/detalhe/44919", "30 GARRAFAS DE VODKA 96, 1000ml CADA GARRAFA")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250,00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=HYPERLINK("https://www.rossileiloes.com.br/lote/detalhe/44936", "565")</f>
      </c>
      <c r="B134" s="4" t="s">
        <f>=HYPERLINK("https://www.rossileiloes.com.br/lote/detalhe/44936", "30 GARRAFAS DE CACHAÇA SABOR COQUINHO COM MEL")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250,00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=HYPERLINK("https://www.rossileiloes.com.br/lote/detalhe/44937", "570")</f>
      </c>
      <c r="B135" s="4" t="s">
        <f>=HYPERLINK("https://www.rossileiloes.com.br/lote/detalhe/44937", "30 GARRAFAS DE CACHAÇA SABOR AMARULA")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250,00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=HYPERLINK("https://www.rossileiloes.com.br/lote/detalhe/44929", "575")</f>
      </c>
      <c r="B136" s="4" t="s">
        <f>=HYPERLINK("https://www.rossileiloes.com.br/lote/detalhe/44929", " 30 GARRAFAS, SENDO: 10 DE LICOR DE COQUINHO MEL, 10 DE COQUETEL DE PÊSSEGO E 10 DE COQUETEL DE MARACUJÁ.")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250,00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=HYPERLINK("https://www.rossileiloes.com.br/lote/detalhe/44932", "580")</f>
      </c>
      <c r="B137" s="4" t="s">
        <f>=HYPERLINK("https://www.rossileiloes.com.br/lote/detalhe/44932", "30 GARRAFAS DE CACHAÇA BLEND AMADEIRADA, 700ml CADA GARRAFA")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250,00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=HYPERLINK("https://www.rossileiloes.com.br/lote/detalhe/44933", "585")</f>
      </c>
      <c r="B138" s="4" t="s">
        <f>=HYPERLINK("https://www.rossileiloes.com.br/lote/detalhe/44933", "30 GARRAFAS DE CACHAÇA BLUE")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250,00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=HYPERLINK("https://www.rossileiloes.com.br/lote/detalhe/44934", "590")</f>
      </c>
      <c r="B139" s="4" t="s">
        <f>=HYPERLINK("https://www.rossileiloes.com.br/lote/detalhe/44934", "30 GARRAFAS DE CACHAÇA SABOR AMARULA, 700ml CADA GARRAFA")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250,00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=HYPERLINK("https://www.rossileiloes.com.br/lote/detalhe/45002", "595")</f>
      </c>
      <c r="B140" s="4" t="s">
        <f>=HYPERLINK("https://www.rossileiloes.com.br/lote/detalhe/45002", "30 GARRAFAS DE CACHAÇA DE CARVALHO 720ml CADA GARRAFA")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250,00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=HYPERLINK("https://www.rossileiloes.com.br/lote/detalhe/45003", "600")</f>
      </c>
      <c r="B141" s="4" t="s">
        <f>=HYPERLINK("https://www.rossileiloes.com.br/lote/detalhe/45003", "30 GARRAFAS DE CACHAÇA CARVALHO OURO")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250,00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=HYPERLINK("https://www.rossileiloes.com.br/lote/detalhe/44939", "605")</f>
      </c>
      <c r="B142" s="4" t="s">
        <f>=HYPERLINK("https://www.rossileiloes.com.br/lote/detalhe/44939", "30 GARRAFAS DE VODKA 96, 1000ml CADA GARRAFA")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250,00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=HYPERLINK("https://www.rossileiloes.com.br/lote/detalhe/44938", "610")</f>
      </c>
      <c r="B143" s="4" t="s">
        <f>=HYPERLINK("https://www.rossileiloes.com.br/lote/detalhe/44938", "30 GARRAFAS DE VODKA 96, 1000ml CADA GARRAFA")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250,00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=HYPERLINK("https://www.rossileiloes.com.br/lote/detalhe/44942", "615")</f>
      </c>
      <c r="B144" s="4" t="s">
        <f>=HYPERLINK("https://www.rossileiloes.com.br/lote/detalhe/44942", " 01 BARRIL DE CARVALHO ARTESANAL CAPACIDADE (1,5 LITRO), CHEIO DE CACHAÇA ARTESANAL AMARELINHA ENVELHECIDA NO BARRIL DE CARVALHO")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150,00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=HYPERLINK("https://www.rossileiloes.com.br/lote/detalhe/44941", "620")</f>
      </c>
      <c r="B145" s="4" t="s">
        <f>=HYPERLINK("https://www.rossileiloes.com.br/lote/detalhe/44941", " 01 BARRIL DE CARVALHO ARTESANAL CAPACIDADE (1,5 LITRO), CHEIO DE CACHAÇA ARTESANAL AMARELINHA ENVELHECIDA NO BARRIL DE CARVALHO")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150,00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=HYPERLINK("https://www.rossileiloes.com.br/lote/detalhe/44943", "625")</f>
      </c>
      <c r="B146" s="4" t="s">
        <f>=HYPERLINK("https://www.rossileiloes.com.br/lote/detalhe/44943", "30 GARRAFAS DE CACHAÇA PRATA DA ROÇA")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250,00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=HYPERLINK("https://www.rossileiloes.com.br/lote/detalhe/44948", "630")</f>
      </c>
      <c r="B147" s="4" t="s">
        <f>=HYPERLINK("https://www.rossileiloes.com.br/lote/detalhe/44948", "03 GARRAFÕES DE 4,5 LITROS CADA DE CACHAÇA AMARELINHA ENVELHECIDA EM BARRIL DE MADEIRA DE CARVALHO")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120,00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=HYPERLINK("https://www.rossileiloes.com.br/lote/detalhe/44947", "635")</f>
      </c>
      <c r="B148" s="4" t="s">
        <f>=HYPERLINK("https://www.rossileiloes.com.br/lote/detalhe/44947", "10 GARRAFÕES DE 4,5 LITROS CADA DE CACHAÇA PRATA ENVELHECIDA EM BARRIL DE MADEIRA")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350,00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=HYPERLINK("https://www.rossileiloes.com.br/lote/detalhe/44944", "640")</f>
      </c>
      <c r="B149" s="4" t="s">
        <f>=HYPERLINK("https://www.rossileiloes.com.br/lote/detalhe/44944", "30 GARRAFAS DE CACHAÇA COQUETEL GREEN HORTELÃ C/ ANIS")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250,00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=HYPERLINK("https://www.rossileiloes.com.br/lote/detalhe/45004", "645")</f>
      </c>
      <c r="B150" s="4" t="s">
        <f>=HYPERLINK("https://www.rossileiloes.com.br/lote/detalhe/45004", "30 GARRAFAS DE CACHAÇA CARVALHO OURO")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250,00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=HYPERLINK("https://www.rossileiloes.com.br/lote/detalhe/44945", "650")</f>
      </c>
      <c r="B151" s="4" t="s">
        <f>=HYPERLINK("https://www.rossileiloes.com.br/lote/detalhe/44945", "30 GARRAFAS DE CACHAÇA PRATA DA ROÇA")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250,00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=HYPERLINK("https://www.rossileiloes.com.br/lote/detalhe/44952", "650")</f>
      </c>
      <c r="B152" s="4" t="s">
        <f>=HYPERLINK("https://www.rossileiloes.com.br/lote/detalhe/44952", "10 GARRAFÕES DE 4,5 LITROS CADA DE CACHAÇA AMARELINHA ENVELHECIDA EM BARRIL DE MADEIRA DE CARVALHO")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350,00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=HYPERLINK("https://www.rossileiloes.com.br/lote/detalhe/44946", "655")</f>
      </c>
      <c r="B153" s="4" t="s">
        <f>=HYPERLINK("https://www.rossileiloes.com.br/lote/detalhe/44946", "30 GARRAFAS DE CACHAÇA COQUETEL GREEN HORTELÃ C/ ANIS")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250,00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=HYPERLINK("https://www.rossileiloes.com.br/lote/detalhe/44949", "660")</f>
      </c>
      <c r="B154" s="4" t="s">
        <f>=HYPERLINK("https://www.rossileiloes.com.br/lote/detalhe/44949", "03 GARRAFÕES DE 4,5 LITROS CADA DE CACHAÇA AMARELINHA ENVELHECIDA EM BARRIL DE MADEIRA DE CARVALHO")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120,00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=HYPERLINK("https://www.rossileiloes.com.br/lote/detalhe/44954", "665")</f>
      </c>
      <c r="B155" s="4" t="s">
        <f>=HYPERLINK("https://www.rossileiloes.com.br/lote/detalhe/44954", "03 GARRAFÕES DE 4,5 LITROS CADA DE CACHAÇA PRATA ENVELHECIDA EM BARRIL DE MADEIRA")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120,00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=HYPERLINK("https://www.rossileiloes.com.br/lote/detalhe/44956", "670")</f>
      </c>
      <c r="B156" s="4" t="s">
        <f>=HYPERLINK("https://www.rossileiloes.com.br/lote/detalhe/44956", "03 GARRAFÕES DE 4,5 LITROS CADA DE CACHAÇA PRATA ENVELHECIDA EM BARRIL DE MADEIRA")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120,00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=HYPERLINK("https://www.rossileiloes.com.br/lote/detalhe/44951", "675")</f>
      </c>
      <c r="B157" s="4" t="s">
        <f>=HYPERLINK("https://www.rossileiloes.com.br/lote/detalhe/44951", "10 GARRAFÕES DE 4,5 LITROS CADA DE CACHAÇA AMARELINHA ENVELHECIDA EM BARRIL DE MADEIRA DE CARVALHO")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350,00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=HYPERLINK("https://www.rossileiloes.com.br/lote/detalhe/44958", "685")</f>
      </c>
      <c r="B158" s="4" t="s">
        <f>=HYPERLINK("https://www.rossileiloes.com.br/lote/detalhe/44958", "10 GARRAFÕES DE 4,5 LITROS CADA DE CACHAÇA PRATA ENVELHECIDA EM BARRIL DE MADEIRA")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350,00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=HYPERLINK("https://www.rossileiloes.com.br/lote/detalhe/44957", "690")</f>
      </c>
      <c r="B159" s="4" t="s">
        <f>=HYPERLINK("https://www.rossileiloes.com.br/lote/detalhe/44957", "10 GARRAFÕES DE 4,5 LITROS CADA DE CACHAÇA PRATA ENVELHECIDA EM BARRIL DE MADEIRA")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350,00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=HYPERLINK("https://www.rossileiloes.com.br/lote/detalhe/44965", "695")</f>
      </c>
      <c r="B160" s="4" t="s">
        <f>=HYPERLINK("https://www.rossileiloes.com.br/lote/detalhe/44965", "KIT COLEÇÃO C/ 30 MINI GARRAFAS SUVENIR. 60ml CADA, SENDO CACHAÇA/ VODKA / BLEND/ LICORES/ COQUETEL E OUTROS. CERCA DE 30 SABORES DIFERENTES. GARRAFAS DE VIDRO, TAMPA DE ALUMÍNIO, BEBIDAS ORIGINAIS.")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190,00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=HYPERLINK("https://www.rossileiloes.com.br/lote/detalhe/44964", "700")</f>
      </c>
      <c r="B161" s="4" t="s">
        <f>=HYPERLINK("https://www.rossileiloes.com.br/lote/detalhe/44964", "KIT COLEÇÃO C/ 30 MINI GARRAFAS SUVENIR. 60ml CADA, SENDO CACHAÇA/ VODKA / BLEND/ LICORES/ COQUETEL E OUTROS. CERCA DE 30 SABORES DIFERENTES. GARRAFAS DE VIDRO, TAMPA DE ALUMÍNIO, BEBIDAS ORIGINAIS.")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190,00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=HYPERLINK("https://www.rossileiloes.com.br/lote/detalhe/44966", "705")</f>
      </c>
      <c r="B162" s="4" t="s">
        <f>=HYPERLINK("https://www.rossileiloes.com.br/lote/detalhe/44966", "KIT COLEÇÃO C/ 30 MINI GARRAFAS SUVENIR. 60ml CADA, SENDO CACHAÇA/ VODKA / BLEND/ LICORES/ COQUETEL E OUTROS. CERCA DE 30 SABORES DIFERENTES. GARRAFAS DE VIDRO, TAMPA DE ALUMÍNIO, BEBIDAS ORIGINAIS.")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190,00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=HYPERLINK("https://www.rossileiloes.com.br/lote/detalhe/45006", "710")</f>
      </c>
      <c r="B163" s="4" t="s">
        <f>=HYPERLINK("https://www.rossileiloes.com.br/lote/detalhe/45006", "LOTE COM 04 PINGÔMETROS DE MADEIRA. GARRAFA DE 1 LITRO, TORNEIRA CROMADA, CHEIOS DE CACHAÇA ENVELHECIDA DIRETO DO BARRIL DE CARVALHO")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160,00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=HYPERLINK("https://www.rossileiloes.com.br/lote/detalhe/44967", "720")</f>
      </c>
      <c r="B164" s="4" t="s">
        <f>=HYPERLINK("https://www.rossileiloes.com.br/lote/detalhe/44967", "LOTE COM 04 PINGÔMETROS DE MADEIRA. GARRAFA DE 1 LITRO, TORNEIRA CROMADA, CHEIOS DE CACHAÇA ENVELHECIDA DIRETO DO BARRIL DE CARVALHO")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160,00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=HYPERLINK("https://www.rossileiloes.com.br/lote/detalhe/44969", "725")</f>
      </c>
      <c r="B165" s="4" t="s">
        <f>=HYPERLINK("https://www.rossileiloes.com.br/lote/detalhe/44969", "LOTE C/ APROX. 30 UNIDADES , SENDO ESQUADROS METALICOS , CANTONEIRAS METALICAS E 01 REGUA METÁLICA DE 1,00 METRO MARCA VONDER..")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80,00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=HYPERLINK("https://www.rossileiloes.com.br/lote/detalhe/44973", "730")</f>
      </c>
      <c r="B166" s="4" t="s">
        <f>=HYPERLINK("https://www.rossileiloes.com.br/lote/detalhe/44973", " LOTE C/ 30 GARRAFAS DE CACHAÇA PRATA. 720ml CADA, ENVELHECIDAS NO BARRIL DE MADEIRA")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=HYPERLINK("https://www.rossileiloes.com.br/lote/detalhe/44972", "735")</f>
      </c>
      <c r="B167" s="4" t="s">
        <f>=HYPERLINK("https://www.rossileiloes.com.br/lote/detalhe/44972", " LOTE C/ 30 GARRAFAS DE CACHAÇA PRATA. 720ml CADA, ENVELHECIDAS NO BARRIL DE MADEIRA")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200,00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=HYPERLINK("https://www.rossileiloes.com.br/lote/detalhe/44978", "740")</f>
      </c>
      <c r="B168" s="4" t="s">
        <f>=HYPERLINK("https://www.rossileiloes.com.br/lote/detalhe/44978", " 30 GARRAFAS DE CACHAÇA AMARELINHA DE ALAMBIQUE, ARMAZENADAS E ENVELHECIDAS EM BARRIL DE CARVALHO, 700ml CADA GARRAFA")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250,00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=HYPERLINK("https://www.rossileiloes.com.br/lote/detalhe/44975", "745")</f>
      </c>
      <c r="B169" s="4" t="s">
        <f>=HYPERLINK("https://www.rossileiloes.com.br/lote/detalhe/44975", " LOTE C/ 30 GARRAFAS DE CACHAÇA AMARELINHA. 720ml CADA, ENVELHECIDAS DIRETO DE BARRIS DE CARVALHO.")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250,00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=HYPERLINK("https://www.rossileiloes.com.br/lote/detalhe/44977", "750")</f>
      </c>
      <c r="B170" s="4" t="s">
        <f>=HYPERLINK("https://www.rossileiloes.com.br/lote/detalhe/44977", " 30 GARRAFAS DE CACHAÇA AMARELINHA DE ALAMBIQUE, ARMAZENADAS E ENVELHECIDAS EM BARRIL DE CARVALHO, 700ml CADA GARRAFA")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250,00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=HYPERLINK("https://www.rossileiloes.com.br/lote/detalhe/44974", "755")</f>
      </c>
      <c r="B171" s="4" t="s">
        <f>=HYPERLINK("https://www.rossileiloes.com.br/lote/detalhe/44974", " LOTE C/ 30 GARRAFAS DE CACHAÇA AMARELINHA. 720ml CADA, ENVELHECIDAS DIRETO DE BARRIS DE CARVALHO.")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250,00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=HYPERLINK("https://www.rossileiloes.com.br/lote/detalhe/44981", "760")</f>
      </c>
      <c r="B172" s="4" t="s">
        <f>=HYPERLINK("https://www.rossileiloes.com.br/lote/detalhe/44981", " LOTE C/ APROX. 1000 UNIDADES DE SPINNER, VÁRIAS CORES E MODELOS, (SEM USO, NA CAIXA).")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1.500,00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=HYPERLINK("https://www.rossileiloes.com.br/lote/detalhe/44980", "765")</f>
      </c>
      <c r="B173" s="4" t="s">
        <f>=HYPERLINK("https://www.rossileiloes.com.br/lote/detalhe/44980", " LOTE C/ APROX. 1000 UNIDADES DE SPINNER, VÁRIAS CORES E MODELOS, (SEM USO, NA CAIXA).")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1.500,00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=HYPERLINK("https://www.rossileiloes.com.br/lote/detalhe/44979", "770")</f>
      </c>
      <c r="B174" s="4" t="s">
        <f>=HYPERLINK("https://www.rossileiloes.com.br/lote/detalhe/44979", " LOTE C/ APROX. 1000 UNIDADES DE SPINNER, VÁRIAS CORES E MODELOS, (SEM USO, NA CAIXA).")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1.500,00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=HYPERLINK("https://www.rossileiloes.com.br/lote/detalhe/44987", "775")</f>
      </c>
      <c r="B175" s="4" t="s">
        <f>=HYPERLINK("https://www.rossileiloes.com.br/lote/detalhe/44987", " LOTE C/ 30 GARRAFAS DE CACHAÇA DE BANANA (38 GL). 720ml CADA, FEITA COM EXTRATO NATURAL DE BANANA (CACHAÇA DA ROÇA)")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250,00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=HYPERLINK("https://www.rossileiloes.com.br/lote/detalhe/44989", "780")</f>
      </c>
      <c r="B176" s="4" t="s">
        <f>=HYPERLINK("https://www.rossileiloes.com.br/lote/detalhe/44989", " LOTE C/ 30 GARRAFAS DE CACHAÇA DE BANANA (38 GL). 720ml CADA, FEITA COM EXTRATO NATURAL DE BANANA (CACHAÇA DA ROÇA)")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250,00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=HYPERLINK("https://www.rossileiloes.com.br/lote/detalhe/44982", "785")</f>
      </c>
      <c r="B177" s="4" t="s">
        <f>=HYPERLINK("https://www.rossileiloes.com.br/lote/detalhe/44982", " LOTE C/ 30 GARRAFAS DE CACHAÇA DE BANANA (38 GL). 720ml CADA, FEITA COM EXTRATO NATURAL DE BANANA (CACHAÇA DA ROÇA)")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250,00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=HYPERLINK("https://www.rossileiloes.com.br/lote/detalhe/44983", "790")</f>
      </c>
      <c r="B178" s="4" t="s">
        <f>=HYPERLINK("https://www.rossileiloes.com.br/lote/detalhe/44983", " LOTE C/ 30 GARRAFAS DE COQUETEL DE MARACUJÁ 96. (13,5 GL)")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250,00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=HYPERLINK("https://www.rossileiloes.com.br/lote/detalhe/44988", "795")</f>
      </c>
      <c r="B179" s="4" t="s">
        <f>=HYPERLINK("https://www.rossileiloes.com.br/lote/detalhe/44988", " LOTE C/ 30 GARRAFAS DE COQUETEL DE MARACUJÁ 96. (13,5 GL)")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250,00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=HYPERLINK("https://www.rossileiloes.com.br/lote/detalhe/44985", "800")</f>
      </c>
      <c r="B180" s="4" t="s">
        <f>=HYPERLINK("https://www.rossileiloes.com.br/lote/detalhe/44985", " LOTE C/ 30 GARRAFAS DE COQUETEL DE MARACUJÁ 96. (13,5 GL)")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250,00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=HYPERLINK("https://www.rossileiloes.com.br/lote/detalhe/44984", "805")</f>
      </c>
      <c r="B181" s="4" t="s">
        <f>=HYPERLINK("https://www.rossileiloes.com.br/lote/detalhe/44984", " LOTE C/ 30 GARRAFAS DE COQUETEL DE PÊSSEGO. 720ml CADA.")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250,00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=HYPERLINK("https://www.rossileiloes.com.br/lote/detalhe/44986", "810")</f>
      </c>
      <c r="B182" s="4" t="s">
        <f>=HYPERLINK("https://www.rossileiloes.com.br/lote/detalhe/44986", " LOTE C/ 30 GARRAFAS DE COQUETEL DE PÊSSEGO. 720ml CADA.")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250,00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=HYPERLINK("https://www.rossileiloes.com.br/lote/detalhe/44990", "815")</f>
      </c>
      <c r="B183" s="4" t="s">
        <f>=HYPERLINK("https://www.rossileiloes.com.br/lote/detalhe/44990", " LOTE C/ 30 GARRAFAS DE COQUETEL DE PÊSSEGO. 720ml CADA.")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250,00</t>
        </is>
      </c>
      <c r="F183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2026-06-28T21:16:21.00Z</dcterms:created>
  <dc:creator>Tellks Tecnologia</dc:creator>
  <cp:revision>0</cp:revision>
</cp:coreProperties>
</file>