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TANQUES EM INOX, CAMINHÃO MUNCK, ROLAMENTOS, REATORES DORMENTES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14/02/2020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=HYPERLINK("https://www.rossileiloes.com.br/lote/detalhe/41966", "001")</f>
      </c>
      <c r="B11" s="4" t="s">
        <f>=HYPERLINK("https://www.rossileiloes.com.br/lote/detalhe/41966", " TANQUE EM AÇO INOX COM MISTURADOR , COM APROXIMADAMENTE 5000 LITROS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=HYPERLINK("https://www.rossileiloes.com.br/lote/detalhe/41968", "002")</f>
      </c>
      <c r="B12" s="4" t="s">
        <f>=HYPERLINK("https://www.rossileiloes.com.br/lote/detalhe/41968", " TANQUE EM AÇO INOX COM MISTURADOR , COM APROXIMADAMENTE 5000 LITROS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=HYPERLINK("https://www.rossileiloes.com.br/lote/detalhe/42078", "003")</f>
      </c>
      <c r="B13" s="4" t="s">
        <f>=HYPERLINK("https://www.rossileiloes.com.br/lote/detalhe/42078", " Caminhão Mercedes Bens, modelo 1720, ano 2000, trucado,  Munck  marca Madal , modelo MD 25. 4 patolas, 4 lanças.")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=HYPERLINK("https://www.rossileiloes.com.br/lote/detalhe/41967", "005")</f>
      </c>
      <c r="B14" s="4" t="s">
        <f>=HYPERLINK("https://www.rossileiloes.com.br/lote/detalhe/41967", " TANQUE EM AÇO INOX COM SISTEMA DE AQUECIMENTO 1/2" CANA COM APROXIMADAMENTE 4000 LITROS")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=HYPERLINK("https://www.rossileiloes.com.br/lote/detalhe/41970", "006")</f>
      </c>
      <c r="B15" s="4" t="s">
        <f>=HYPERLINK("https://www.rossileiloes.com.br/lote/detalhe/41970", " LOTE CONTENDO 2 CALDEIRAS ELÉTRICAS MARCA ATA, C/PAINEL ELÉTRICO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3.900,00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=HYPERLINK("https://www.rossileiloes.com.br/lote/detalhe/41975", "008")</f>
      </c>
      <c r="B16" s="4" t="s">
        <f>=HYPERLINK("https://www.rossileiloes.com.br/lote/detalhe/41975", " TANQUE EM AÇO INOX , ENCAMISADO , COM APROXIMADAMENTE 600 LITROS")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=HYPERLINK("https://www.rossileiloes.com.br/lote/detalhe/41971", "011")</f>
      </c>
      <c r="B17" s="4" t="s">
        <f>=HYPERLINK("https://www.rossileiloes.com.br/lote/detalhe/41971", " TANQUE EM AÇO INOX COM AQUECIMENTO 1/2" CANA , COM APROXIMADAMENTE 1800 LITROS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=HYPERLINK("https://www.rossileiloes.com.br/lote/detalhe/41978", "014")</f>
      </c>
      <c r="B18" s="4" t="s">
        <f>=HYPERLINK("https://www.rossileiloes.com.br/lote/detalhe/41978", " TANQUE EM AÇO INOX , COM APROXIMADAMENTE 8000 LITROS")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1.900,00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=HYPERLINK("https://www.rossileiloes.com.br/lote/detalhe/41972", "017")</f>
      </c>
      <c r="B19" s="4" t="s">
        <f>=HYPERLINK("https://www.rossileiloes.com.br/lote/detalhe/41972", " TANQUE EM AÇO INOX , ENCAMISADO , COM APROXIMADAMENTE 600 LITROS")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=HYPERLINK("https://www.rossileiloes.com.br/lote/detalhe/41973", "020")</f>
      </c>
      <c r="B20" s="4" t="s">
        <f>=HYPERLINK("https://www.rossileiloes.com.br/lote/detalhe/41973", " TANQUE EM AÇO INOX , COM APROXIMADAMENTE 1150 LITROS")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900,00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=HYPERLINK("https://www.rossileiloes.com.br/lote/detalhe/41969", "023")</f>
      </c>
      <c r="B21" s="4" t="s">
        <f>=HYPERLINK("https://www.rossileiloes.com.br/lote/detalhe/41969", " CICLONE EM AÇO INOX, COM APROXIMADAMENTE 6000 LITROS")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1.900,00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=HYPERLINK("https://www.rossileiloes.com.br/lote/detalhe/41977", "024")</f>
      </c>
      <c r="B22" s="4" t="s">
        <f>=HYPERLINK("https://www.rossileiloes.com.br/lote/detalhe/41977", " MISTURADOR EM AÇO INOX, COM APROXIMADAMENTE 800 LITROS")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=HYPERLINK("https://www.rossileiloes.com.br/lote/detalhe/41976", "026")</f>
      </c>
      <c r="B23" s="4" t="s">
        <f>=HYPERLINK("https://www.rossileiloes.com.br/lote/detalhe/41976", " TROCADOR DE CALOR")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=HYPERLINK("https://www.rossileiloes.com.br/lote/detalhe/41974", "027")</f>
      </c>
      <c r="B24" s="4" t="s">
        <f>=HYPERLINK("https://www.rossileiloes.com.br/lote/detalhe/41974", " VASO CONSTRUIDO EM AÇO INOX , COM APROXIMADAMENTE 600 LITROS")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750,00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=HYPERLINK("https://www.rossileiloes.com.br/lote/detalhe/41979", "037")</f>
      </c>
      <c r="B25" s="4" t="s">
        <f>=HYPERLINK("https://www.rossileiloes.com.br/lote/detalhe/41979", " VASO CONSTRUIDO EM AÇO INOX , COM APROXIMADAMENTE 800 LITROS")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=HYPERLINK("https://www.rossileiloes.com.br/lote/detalhe/41981", "038")</f>
      </c>
      <c r="B26" s="4" t="s">
        <f>=HYPERLINK("https://www.rossileiloes.com.br/lote/detalhe/41981", " AUTOCLAVE EM AÇO INOX")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500,00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=HYPERLINK("https://www.rossileiloes.com.br/lote/detalhe/41982", "040")</f>
      </c>
      <c r="B27" s="4" t="s">
        <f>=HYPERLINK("https://www.rossileiloes.com.br/lote/detalhe/41982", " TANQUE EM AÇO INOX, COM A APROXIMADAMENTE 10000 LITROS")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6.900,00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=HYPERLINK("https://www.rossileiloes.com.br/lote/detalhe/41986", "041")</f>
      </c>
      <c r="B28" s="4" t="s">
        <f>=HYPERLINK("https://www.rossileiloes.com.br/lote/detalhe/41986", " TROCADOR DE CALOR COM 20 M2 DE AREA DE TROCA TERMICA")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=HYPERLINK("https://www.rossileiloes.com.br/lote/detalhe/41991", "043")</f>
      </c>
      <c r="B29" s="4" t="s">
        <f>=HYPERLINK("https://www.rossileiloes.com.br/lote/detalhe/41991", " DESTILADOR EM AÇO INOX COM APROXIMADAMENTE 100 LITROS")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1.900,00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=HYPERLINK("https://www.rossileiloes.com.br/lote/detalhe/41990", "045")</f>
      </c>
      <c r="B30" s="4" t="s">
        <f>=HYPERLINK("https://www.rossileiloes.com.br/lote/detalhe/41990", " VASO CONSTRUIDO EM AÇO INOX , COM APROXIMADAMENTE 800 LITROS")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=HYPERLINK("https://www.rossileiloes.com.br/lote/detalhe/41987", "047")</f>
      </c>
      <c r="B31" s="4" t="s">
        <f>=HYPERLINK("https://www.rossileiloes.com.br/lote/detalhe/41987", " TROCADOR DE CALOR COM 20 M2 DE AREA DE TROCA TERMICA")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=HYPERLINK("https://www.rossileiloes.com.br/lote/detalhe/41992", "049")</f>
      </c>
      <c r="B32" s="4" t="s">
        <f>=HYPERLINK("https://www.rossileiloes.com.br/lote/detalhe/41992", " MISTURADOR HORIZONTAL COM 2 ROSCA EM AÇO INOX")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=HYPERLINK("https://www.rossileiloes.com.br/lote/detalhe/41984", "050")</f>
      </c>
      <c r="B33" s="4" t="s">
        <f>=HYPERLINK("https://www.rossileiloes.com.br/lote/detalhe/41984", " REATOR EM AÇO INOX, 1/2" CANA , COM APROXIMADAMENTE 1000 LITROS")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=HYPERLINK("https://www.rossileiloes.com.br/lote/detalhe/41995", "051")</f>
      </c>
      <c r="B34" s="4" t="s">
        <f>=HYPERLINK("https://www.rossileiloes.com.br/lote/detalhe/41995", " REATOR EM AÇO INOX, COM CAMISA  , COM APROXIMADAMENTE 1000 LITROS")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=HYPERLINK("https://www.rossileiloes.com.br/lote/detalhe/41980", "052")</f>
      </c>
      <c r="B35" s="4" t="s">
        <f>=HYPERLINK("https://www.rossileiloes.com.br/lote/detalhe/41980", " REATOR EM AÇO INOX, COM CAMISA  , COM APROXIMADAMENTE 1000 LITROS")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=HYPERLINK("https://www.rossileiloes.com.br/lote/detalhe/41988", "053")</f>
      </c>
      <c r="B36" s="4" t="s">
        <f>=HYPERLINK("https://www.rossileiloes.com.br/lote/detalhe/41988", " REATOR EM AÇO INOX, COM CAMISA  , COM APROXIMADAMENTE 1000 LITROS")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=HYPERLINK("https://www.rossileiloes.com.br/lote/detalhe/41993", "061")</f>
      </c>
      <c r="B37" s="4" t="s">
        <f>=HYPERLINK("https://www.rossileiloes.com.br/lote/detalhe/41993", " AUTOCLAVE EM AÇO INOX, VERTICAL COM APROXIMADAMENTE 2000 LITROS")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900,00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=HYPERLINK("https://www.rossileiloes.com.br/lote/detalhe/41983", "064")</f>
      </c>
      <c r="B38" s="4" t="s">
        <f>=HYPERLINK("https://www.rossileiloes.com.br/lote/detalhe/41983", " VASO EM AÇO INOX, COM APROXIMADAMENTE 1010 LITROS")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1.400,00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=HYPERLINK("https://www.rossileiloes.com.br/lote/detalhe/41994", "067")</f>
      </c>
      <c r="B39" s="4" t="s">
        <f>=HYPERLINK("https://www.rossileiloes.com.br/lote/detalhe/41994", " DESTILADOR EM AÇO INOX COM APROXIMADAMENTE 200 LITROS")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=HYPERLINK("https://www.rossileiloes.com.br/lote/detalhe/41985", "068")</f>
      </c>
      <c r="B40" s="4" t="s">
        <f>=HYPERLINK("https://www.rossileiloes.com.br/lote/detalhe/41985", " VASO DE PRESSÃO , EM AÇO CARBONO COM APROXIMADAMENTE 14000 LITROS")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1.900,00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=HYPERLINK("https://www.rossileiloes.com.br/lote/detalhe/41999", "070")</f>
      </c>
      <c r="B41" s="4" t="s">
        <f>=HYPERLINK("https://www.rossileiloes.com.br/lote/detalhe/41999", " TANQUE EM AÇO INOX, COM CAMISA EXTERNA AÇO CARBONO , COM APROXIMADAMENTE 2000 LITROS")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=HYPERLINK("https://www.rossileiloes.com.br/lote/detalhe/42000", "073")</f>
      </c>
      <c r="B42" s="4" t="s">
        <f>=HYPERLINK("https://www.rossileiloes.com.br/lote/detalhe/42000", " FILTRO DE AÇO INOX, GRANDE PORTE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750,00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=HYPERLINK("https://www.rossileiloes.com.br/lote/detalhe/41989", "074")</f>
      </c>
      <c r="B43" s="4" t="s">
        <f>=HYPERLINK("https://www.rossileiloes.com.br/lote/detalhe/41989", " VASO CONSTRUIDO EM AÇO INOX , COM APROXIMADAMENTE 300 LITROS")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=HYPERLINK("https://www.rossileiloes.com.br/lote/detalhe/41998", "075")</f>
      </c>
      <c r="B44" s="4" t="s">
        <f>=HYPERLINK("https://www.rossileiloes.com.br/lote/detalhe/41998", " VASO CONSTRUIDO EM AÇO INOX , COM APROXIMADAMENTE 500 LITROS")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=HYPERLINK("https://www.rossileiloes.com.br/lote/detalhe/42011", "076")</f>
      </c>
      <c r="B45" s="4" t="s">
        <f>=HYPERLINK("https://www.rossileiloes.com.br/lote/detalhe/42011", " MOINHO PARA ALIMENTO KUSTNER")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1.100,00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=HYPERLINK("https://www.rossileiloes.com.br/lote/detalhe/42001", "077")</f>
      </c>
      <c r="B46" s="4" t="s">
        <f>=HYPERLINK("https://www.rossileiloes.com.br/lote/detalhe/42001", " TANQUE DE COMPRESSOR  DE AR BARIONKAR (FALTA CABEÇOTE DO COMPRESSOR), COM MOTOR DEACIONAMENTO A DIESEL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1.900,00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=HYPERLINK("https://www.rossileiloes.com.br/lote/detalhe/42015", "080")</f>
      </c>
      <c r="B47" s="4" t="s">
        <f>=HYPERLINK("https://www.rossileiloes.com.br/lote/detalhe/42015", " FURADEIRA HORIZONTAL BREVET, C/ ACIONAMENTO HIDRÁULICO C/ 4 MANDRIS ")</f>
      </c>
      <c r="C47" s="4" t="inlineStr">
        <is>
          <t>Vendido</t>
        </is>
      </c>
      <c r="D47" s="4" t="inlineStr">
        <is>
          <t>2</t>
        </is>
      </c>
      <c r="E47" s="5" t="inlineStr">
        <is>
          <t>1.500,00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=HYPERLINK("https://www.rossileiloes.com.br/lote/detalhe/41997", "081")</f>
      </c>
      <c r="B48" s="4" t="s">
        <f>=HYPERLINK("https://www.rossileiloes.com.br/lote/detalhe/41997", " BANCADA DE MONTAGEM DE DISPOSITIVO")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500,00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=HYPERLINK("https://www.rossileiloes.com.br/lote/detalhe/42018", "082")</f>
      </c>
      <c r="B49" s="4" t="s">
        <f>=HYPERLINK("https://www.rossileiloes.com.br/lote/detalhe/42018", " PAINEL ELÉTRICO DE CONTROLE")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=HYPERLINK("https://www.rossileiloes.com.br/lote/detalhe/42017", "084")</f>
      </c>
      <c r="B50" s="4" t="s">
        <f>=HYPERLINK("https://www.rossileiloes.com.br/lote/detalhe/42017", " PEÇAS AUTOMOTIVAS DIVERSAS")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=HYPERLINK("https://www.rossileiloes.com.br/lote/detalhe/42023", "088")</f>
      </c>
      <c r="B51" s="4" t="s">
        <f>=HYPERLINK("https://www.rossileiloes.com.br/lote/detalhe/42023", " PEÇAS AUTOMOTIVAS DE DIVERSOS MODELOS. OBS.: CAIXAS PLÁSTICAS NÃO ESTÃO INCLUSAS NO LOTE")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=HYPERLINK("https://www.rossileiloes.com.br/lote/detalhe/42007", "089")</f>
      </c>
      <c r="B52" s="4" t="s">
        <f>=HYPERLINK("https://www.rossileiloes.com.br/lote/detalhe/42007", " TONNERS PARA COPIADORAS DIVERSOS")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=HYPERLINK("https://www.rossileiloes.com.br/lote/detalhe/42008", "091")</f>
      </c>
      <c r="B53" s="4" t="s">
        <f>=HYPERLINK("https://www.rossileiloes.com.br/lote/detalhe/42008", " FURADEIRA MARINARO, P/ VIDRO OU GRANITO, C/ BRAÇO DE FIXAÇÃO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=HYPERLINK("https://www.rossileiloes.com.br/lote/detalhe/42016", "093")</f>
      </c>
      <c r="B54" s="4" t="s">
        <f>=HYPERLINK("https://www.rossileiloes.com.br/lote/detalhe/42016", " 6 MOTORES WEG, POT.: 20 CV")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1.900,00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=HYPERLINK("https://www.rossileiloes.com.br/lote/detalhe/42019", "097")</f>
      </c>
      <c r="B55" s="4" t="s">
        <f>=HYPERLINK("https://www.rossileiloes.com.br/lote/detalhe/42019", " TANQUE EM INOX, DIM. 1200 X 950 MM")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=HYPERLINK("https://www.rossileiloes.com.br/lote/detalhe/42026", "098")</f>
      </c>
      <c r="B56" s="4" t="s">
        <f>=HYPERLINK("https://www.rossileiloes.com.br/lote/detalhe/42026", " TANQUE EM INOX, DIM. 1600 X 1100 MM")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1.900,00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=HYPERLINK("https://www.rossileiloes.com.br/lote/detalhe/42020", "099")</f>
      </c>
      <c r="B57" s="4" t="s">
        <f>=HYPERLINK("https://www.rossileiloes.com.br/lote/detalhe/42020", " MISTURADOR EM INOX, DIM. 1700 X 1000 MM")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1.900,00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=HYPERLINK("https://www.rossileiloes.com.br/lote/detalhe/42027", "100")</f>
      </c>
      <c r="B58" s="4" t="s">
        <f>=HYPERLINK("https://www.rossileiloes.com.br/lote/detalhe/42027", " TROCADOR DE CALOR, DIM. 2850 X 320 MM")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4.100,00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=HYPERLINK("https://www.rossileiloes.com.br/lote/detalhe/42021", "101")</f>
      </c>
      <c r="B59" s="4" t="s">
        <f>=HYPERLINK("https://www.rossileiloes.com.br/lote/detalhe/42021", " TROCADOR DE CALOR, DIM. 1700 X 400 MM")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2.900,00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=HYPERLINK("https://www.rossileiloes.com.br/lote/detalhe/42022", "102")</f>
      </c>
      <c r="B60" s="4" t="s">
        <f>=HYPERLINK("https://www.rossileiloes.com.br/lote/detalhe/42022", " TROCADOR DE CALOR (PASTEURIZADOR) APV HXBR")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6.500,00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=HYPERLINK("https://www.rossileiloes.com.br/lote/detalhe/42028", "105")</f>
      </c>
      <c r="B61" s="4" t="s">
        <f>=HYPERLINK("https://www.rossileiloes.com.br/lote/detalhe/42028", " 2 VENTOINHAS POLLRICH")</f>
      </c>
      <c r="C61" s="4" t="inlineStr">
        <is>
          <t>Vendido</t>
        </is>
      </c>
      <c r="D61" s="4" t="inlineStr">
        <is>
          <t>1</t>
        </is>
      </c>
      <c r="E61" s="5" t="inlineStr">
        <is>
          <t>900,00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=HYPERLINK("https://www.rossileiloes.com.br/lote/detalhe/42024", "106")</f>
      </c>
      <c r="B62" s="4" t="s">
        <f>=HYPERLINK("https://www.rossileiloes.com.br/lote/detalhe/42024", " BOMBA VERDEFLEX")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=HYPERLINK("https://www.rossileiloes.com.br/lote/detalhe/42035", "107")</f>
      </c>
      <c r="B63" s="4" t="s">
        <f>=HYPERLINK("https://www.rossileiloes.com.br/lote/detalhe/42035", " FILTRO EM AÇO INOX")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=HYPERLINK("https://www.rossileiloes.com.br/lote/detalhe/42033", "109")</f>
      </c>
      <c r="B64" s="4" t="s">
        <f>=HYPERLINK("https://www.rossileiloes.com.br/lote/detalhe/42033", "1 UNIDADE DE CENTRÍFUGA C/ MOTOR ELÉTRICO POT. 2 CV")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1.500,00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=HYPERLINK("https://www.rossileiloes.com.br/lote/detalhe/42034", "111")</f>
      </c>
      <c r="B65" s="4" t="s">
        <f>=HYPERLINK("https://www.rossileiloes.com.br/lote/detalhe/42034", " MOTOR ELÉTRICO WEG POT. 200CV")</f>
      </c>
      <c r="C65" s="4" t="inlineStr">
        <is>
          <t>Vendido</t>
        </is>
      </c>
      <c r="D65" s="4" t="inlineStr">
        <is>
          <t>3</t>
        </is>
      </c>
      <c r="E65" s="5" t="inlineStr">
        <is>
          <t>3.000,00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=HYPERLINK("https://www.rossileiloes.com.br/lote/detalhe/42610", "113")</f>
      </c>
      <c r="B66" s="4" t="s">
        <f>=HYPERLINK("https://www.rossileiloes.com.br/lote/detalhe/42610", " 7 MOTORES ELÉTRICOS DIVERSOS")</f>
      </c>
      <c r="C66" s="4" t="inlineStr">
        <is>
          <t>Vendido</t>
        </is>
      </c>
      <c r="D66" s="4" t="inlineStr">
        <is>
          <t>3</t>
        </is>
      </c>
      <c r="E66" s="5" t="inlineStr">
        <is>
          <t>1.000,00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=HYPERLINK("https://www.rossileiloes.com.br/lote/detalhe/42025", "119")</f>
      </c>
      <c r="B67" s="4" t="s">
        <f>=HYPERLINK("https://www.rossileiloes.com.br/lote/detalhe/42025", " ALIMENTADORA ROTATIVA C/ MOTORREDUTOR SEW")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=HYPERLINK("https://www.rossileiloes.com.br/lote/detalhe/42037", "124")</f>
      </c>
      <c r="B68" s="4" t="s">
        <f>=HYPERLINK("https://www.rossileiloes.com.br/lote/detalhe/42037", " 2 PALETEIRAS ZELOSO PE 1000")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900,00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=HYPERLINK("https://www.rossileiloes.com.br/lote/detalhe/42029", "125")</f>
      </c>
      <c r="B69" s="4" t="s">
        <f>=HYPERLINK("https://www.rossileiloes.com.br/lote/detalhe/42029", " 2 BOMBAS BOMAX C/ MOTOR ELÉTRICO WEG POT. 1 E 3 CV")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200,00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=HYPERLINK("https://www.rossileiloes.com.br/lote/detalhe/42038", "126")</f>
      </c>
      <c r="B70" s="4" t="s">
        <f>=HYPERLINK("https://www.rossileiloes.com.br/lote/detalhe/42038", " TAMBOREADOR EM INOX C/ MOTORREDUTOR SEW")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900,00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=HYPERLINK("https://www.rossileiloes.com.br/lote/detalhe/42039", "128")</f>
      </c>
      <c r="B71" s="4" t="s">
        <f>=HYPERLINK("https://www.rossileiloes.com.br/lote/detalhe/42039", " LAVADORA EM FIBRA, DIM. 2900 X 700 MM, C/ 4 COMPARTIMENTOS, PAINEL E MOTOBOMBAS")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900,00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=HYPERLINK("https://www.rossileiloes.com.br/lote/detalhe/41996", "130")</f>
      </c>
      <c r="B72" s="4" t="s">
        <f>=HYPERLINK("https://www.rossileiloes.com.br/lote/detalhe/41996", " BALANÇA CAP. 20 T, C/ ETIQUETADORA")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4.500,00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=HYPERLINK("https://www.rossileiloes.com.br/lote/detalhe/42030", "131")</f>
      </c>
      <c r="B73" s="4" t="s">
        <f>=HYPERLINK("https://www.rossileiloes.com.br/lote/detalhe/42030", " SERRA CIRCULAR C/ MOTOR ELÉTRICO WEG")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250,00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=HYPERLINK("https://www.rossileiloes.com.br/lote/detalhe/42009", "133")</f>
      </c>
      <c r="B74" s="4" t="s">
        <f>=HYPERLINK("https://www.rossileiloes.com.br/lote/detalhe/42009", " DESBOBINADOR SLEEPER E SHARTLEY")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=HYPERLINK("https://www.rossileiloes.com.br/lote/detalhe/42010", "135")</f>
      </c>
      <c r="B75" s="4" t="s">
        <f>=HYPERLINK("https://www.rossileiloes.com.br/lote/detalhe/42010", " 12 PAINÉIS ELÉTRICOS DIVERSOS")</f>
      </c>
      <c r="C75" s="4" t="inlineStr">
        <is>
          <t>Vendido</t>
        </is>
      </c>
      <c r="D75" s="4" t="inlineStr">
        <is>
          <t>2</t>
        </is>
      </c>
      <c r="E75" s="5" t="inlineStr">
        <is>
          <t>1.000,00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=HYPERLINK("https://www.rossileiloes.com.br/lote/detalhe/42002", "136")</f>
      </c>
      <c r="B76" s="4" t="s">
        <f>=HYPERLINK("https://www.rossileiloes.com.br/lote/detalhe/42002", " 2 VÁLVULAS ROTATIVAS, SENDO 1 EM INOX E UMA EM AÇO, C/ MOTORREDUTOR")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700,00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=HYPERLINK("https://www.rossileiloes.com.br/lote/detalhe/42031", "140")</f>
      </c>
      <c r="B77" s="4" t="s">
        <f>=HYPERLINK("https://www.rossileiloes.com.br/lote/detalhe/42031", " LAVADORA DE PEÇAS EM INOX COMPLETA")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5.900,00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=HYPERLINK("https://www.rossileiloes.com.br/lote/detalhe/42032", "142")</f>
      </c>
      <c r="B78" s="4" t="s">
        <f>=HYPERLINK("https://www.rossileiloes.com.br/lote/detalhe/42032", " MISTURADOR DE LÍQUIDOS EM INOX BERTUSO, ANO: 1997")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900,00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=HYPERLINK("https://www.rossileiloes.com.br/lote/detalhe/42012", "144")</f>
      </c>
      <c r="B79" s="4" t="s">
        <f>=HYPERLINK("https://www.rossileiloes.com.br/lote/detalhe/42012", " 2 ESTUFAS C/ MOTOR ELÉTRICO")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=HYPERLINK("https://www.rossileiloes.com.br/lote/detalhe/42005", "145")</f>
      </c>
      <c r="B80" s="4" t="s">
        <f>=HYPERLINK("https://www.rossileiloes.com.br/lote/detalhe/42005", " 2 FURADEIRAS DE BANCADA DAUER")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1.100,00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=HYPERLINK("https://www.rossileiloes.com.br/lote/detalhe/42003", "146")</f>
      </c>
      <c r="B81" s="4" t="s">
        <f>=HYPERLINK("https://www.rossileiloes.com.br/lote/detalhe/42003", " RODAPÉS DIVERSOS (APROX. 3000 KG)")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3.200,00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=HYPERLINK("https://www.rossileiloes.com.br/lote/detalhe/42013", "150")</f>
      </c>
      <c r="B82" s="4" t="s">
        <f>=HYPERLINK("https://www.rossileiloes.com.br/lote/detalhe/42013", " PALETEIRA ZELOSO PE 1000, CAP. 1000 KG")</f>
      </c>
      <c r="C82" s="4" t="inlineStr">
        <is>
          <t>Não vendido</t>
        </is>
      </c>
      <c r="D82" s="4" t="inlineStr">
        <is>
          <t>2</t>
        </is>
      </c>
      <c r="E82" s="5" t="inlineStr">
        <is>
          <t>1.000,00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=HYPERLINK("https://www.rossileiloes.com.br/lote/detalhe/42014", "152")</f>
      </c>
      <c r="B83" s="4" t="s">
        <f>=HYPERLINK("https://www.rossileiloes.com.br/lote/detalhe/42014", " 2 ESTABILIZADORES EVA 1000")</f>
      </c>
      <c r="C83" s="4" t="inlineStr">
        <is>
          <t>Vendido</t>
        </is>
      </c>
      <c r="D83" s="4" t="inlineStr">
        <is>
          <t>1</t>
        </is>
      </c>
      <c r="E83" s="5" t="inlineStr">
        <is>
          <t>100,00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=HYPERLINK("https://www.rossileiloes.com.br/lote/detalhe/42006", "157")</f>
      </c>
      <c r="B84" s="4" t="s">
        <f>=HYPERLINK("https://www.rossileiloes.com.br/lote/detalhe/42006", " VENTOINHA COM FILTRO")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1.900,00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=HYPERLINK("https://www.rossileiloes.com.br/lote/detalhe/42004", "159")</f>
      </c>
      <c r="B85" s="4" t="s">
        <f>=HYPERLINK("https://www.rossileiloes.com.br/lote/detalhe/42004", " [ RETIRADO ] BICICLETA A MOTOR (VERMELHA)")</f>
      </c>
      <c r="C85" s="4" t="inlineStr">
        <is>
          <t>Lote retirado</t>
        </is>
      </c>
      <c r="D85" s="4" t="inlineStr">
        <is>
          <t>0</t>
        </is>
      </c>
      <c r="E85" s="5" t="inlineStr">
        <is>
          <t>700,00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=HYPERLINK("https://www.rossileiloes.com.br/lote/detalhe/42047", "161")</f>
      </c>
      <c r="B86" s="4" t="s">
        <f>=HYPERLINK("https://www.rossileiloes.com.br/lote/detalhe/42047", " 3 AR CONDICIONADOS")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=HYPERLINK("https://www.rossileiloes.com.br/lote/detalhe/42042", "162")</f>
      </c>
      <c r="B87" s="4" t="s">
        <f>=HYPERLINK("https://www.rossileiloes.com.br/lote/detalhe/42042", "30 alargadores de Widea. Medidas variadas")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=HYPERLINK("https://www.rossileiloes.com.br/lote/detalhe/42041", "163")</f>
      </c>
      <c r="B88" s="4" t="s">
        <f>=HYPERLINK("https://www.rossileiloes.com.br/lote/detalhe/42041", "30 alargadores de Widea. Medidas variadas")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=HYPERLINK("https://www.rossileiloes.com.br/lote/detalhe/42040", "164")</f>
      </c>
      <c r="B89" s="4" t="s">
        <f>=HYPERLINK("https://www.rossileiloes.com.br/lote/detalhe/42040", "30 alargadores de Widea. Medidas variadas")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=HYPERLINK("https://www.rossileiloes.com.br/lote/detalhe/42043", "166")</f>
      </c>
      <c r="B90" s="4" t="s">
        <f>=HYPERLINK("https://www.rossileiloes.com.br/lote/detalhe/42043", " 35 auto transformadores. Diversas potências")</f>
      </c>
      <c r="C90" s="4" t="inlineStr">
        <is>
          <t>Vendido</t>
        </is>
      </c>
      <c r="D90" s="4" t="inlineStr">
        <is>
          <t>4</t>
        </is>
      </c>
      <c r="E90" s="5" t="inlineStr">
        <is>
          <t>700,00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=HYPERLINK("https://www.rossileiloes.com.br/lote/detalhe/42044", "167")</f>
      </c>
      <c r="B91" s="4" t="s">
        <f>=HYPERLINK("https://www.rossileiloes.com.br/lote/detalhe/42044", " 40 auto transformadores. Diversas potências")</f>
      </c>
      <c r="C91" s="4" t="inlineStr">
        <is>
          <t>Vendido</t>
        </is>
      </c>
      <c r="D91" s="4" t="inlineStr">
        <is>
          <t>21</t>
        </is>
      </c>
      <c r="E91" s="5" t="inlineStr">
        <is>
          <t>1.650,00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=HYPERLINK("https://www.rossileiloes.com.br/lote/detalhe/42046", "172")</f>
      </c>
      <c r="B92" s="4" t="s">
        <f>=HYPERLINK("https://www.rossileiloes.com.br/lote/detalhe/42046", " 3 VÁLVULAS")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200,00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=HYPERLINK("https://www.rossileiloes.com.br/lote/detalhe/42045", "173")</f>
      </c>
      <c r="B93" s="4" t="s">
        <f>=HYPERLINK("https://www.rossileiloes.com.br/lote/detalhe/42045", " 1 REDUTOR")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1.900,00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=HYPERLINK("https://www.rossileiloes.com.br/lote/detalhe/42048", "176")</f>
      </c>
      <c r="B94" s="4" t="s">
        <f>=HYPERLINK("https://www.rossileiloes.com.br/lote/detalhe/42048", " 3 BOMBAS")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1.500,00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=HYPERLINK("https://www.rossileiloes.com.br/lote/detalhe/42611", "178")</f>
      </c>
      <c r="B95" s="4" t="s">
        <f>=HYPERLINK("https://www.rossileiloes.com.br/lote/detalhe/42611", " SOPRADOR")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=HYPERLINK("https://www.rossileiloes.com.br/lote/detalhe/42050", "179")</f>
      </c>
      <c r="B96" s="4" t="s">
        <f>=HYPERLINK("https://www.rossileiloes.com.br/lote/detalhe/42050", " 5 rodas aro 15". Em ótimo estado. 5 furos. Diamantada.  Serve em Cherokee/ Ranger 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900,00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=HYPERLINK("https://www.rossileiloes.com.br/lote/detalhe/42051", "180")</f>
      </c>
      <c r="B97" s="4" t="s">
        <f>=HYPERLINK("https://www.rossileiloes.com.br/lote/detalhe/42051", " Câmbio de carro 4x4 antigo")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=HYPERLINK("https://www.rossileiloes.com.br/lote/detalhe/42052", "183")</f>
      </c>
      <c r="B98" s="4" t="s">
        <f>=HYPERLINK("https://www.rossileiloes.com.br/lote/detalhe/42052", " 5 PROTOCOLADORES")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700,00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=HYPERLINK("https://www.rossileiloes.com.br/lote/detalhe/42053", "184")</f>
      </c>
      <c r="B99" s="4" t="s">
        <f>=HYPERLINK("https://www.rossileiloes.com.br/lote/detalhe/42053", " SOPRADOR")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2.500,00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=HYPERLINK("https://www.rossileiloes.com.br/lote/detalhe/42056", "189")</f>
      </c>
      <c r="B100" s="4" t="s">
        <f>=HYPERLINK("https://www.rossileiloes.com.br/lote/detalhe/42056", " FUNIL ALIMENTADOR EM AÇO INOX")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3.500,00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=HYPERLINK("https://www.rossileiloes.com.br/lote/detalhe/42060", "191")</f>
      </c>
      <c r="B101" s="4" t="s">
        <f>=HYPERLINK("https://www.rossileiloes.com.br/lote/detalhe/42060", " 2 exaustores")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=HYPERLINK("https://www.rossileiloes.com.br/lote/detalhe/42061", "193")</f>
      </c>
      <c r="B102" s="4" t="s">
        <f>=HYPERLINK("https://www.rossileiloes.com.br/lote/detalhe/42061", " ESTUFA")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=HYPERLINK("https://www.rossileiloes.com.br/lote/detalhe/42063", "194")</f>
      </c>
      <c r="B103" s="4" t="s">
        <f>=HYPERLINK("https://www.rossileiloes.com.br/lote/detalhe/42063", " 8 peças motores redutor e filtro prensa")</f>
      </c>
      <c r="C103" s="4" t="inlineStr">
        <is>
          <t>Vendido</t>
        </is>
      </c>
      <c r="D103" s="4" t="inlineStr">
        <is>
          <t>2</t>
        </is>
      </c>
      <c r="E103" s="5" t="inlineStr">
        <is>
          <t>1.000,00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=HYPERLINK("https://www.rossileiloes.com.br/lote/detalhe/42062", "197")</f>
      </c>
      <c r="B104" s="4" t="s">
        <f>=HYPERLINK("https://www.rossileiloes.com.br/lote/detalhe/42062", " 4 CARRINHOS")</f>
      </c>
      <c r="C104" s="4" t="inlineStr">
        <is>
          <t>Vendido</t>
        </is>
      </c>
      <c r="D104" s="4" t="inlineStr">
        <is>
          <t>1</t>
        </is>
      </c>
      <c r="E104" s="5" t="inlineStr">
        <is>
          <t>400,00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=HYPERLINK("https://www.rossileiloes.com.br/lote/detalhe/42058", "198")</f>
      </c>
      <c r="B105" s="4" t="s">
        <f>=HYPERLINK("https://www.rossileiloes.com.br/lote/detalhe/42058", " CHAVE ELÉTRICA")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=HYPERLINK("https://www.rossileiloes.com.br/lote/detalhe/42059", "199")</f>
      </c>
      <c r="B106" s="4" t="s">
        <f>=HYPERLINK("https://www.rossileiloes.com.br/lote/detalhe/42059", " [RETIRADO] 2 ARREBITADEIRAS")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=HYPERLINK("https://www.rossileiloes.com.br/lote/detalhe/42064", "201")</f>
      </c>
      <c r="B107" s="4" t="s">
        <f>=HYPERLINK("https://www.rossileiloes.com.br/lote/detalhe/42064", "  [ RETIRADO ] CABINE PARA GERADOR")</f>
      </c>
      <c r="C107" s="4" t="inlineStr">
        <is>
          <t>Lote retirado</t>
        </is>
      </c>
      <c r="D107" s="4" t="inlineStr">
        <is>
          <t>0</t>
        </is>
      </c>
      <c r="E107" s="5" t="inlineStr">
        <is>
          <t>600,00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=HYPERLINK("https://www.rossileiloes.com.br/lote/detalhe/42065", "205")</f>
      </c>
      <c r="B108" s="4" t="s">
        <f>=HYPERLINK("https://www.rossileiloes.com.br/lote/detalhe/42065", "Coifa/ Depurador de ar. Marca cata")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=HYPERLINK("https://www.rossileiloes.com.br/lote/detalhe/42066", "206")</f>
      </c>
      <c r="B109" s="4" t="s">
        <f>=HYPERLINK("https://www.rossileiloes.com.br/lote/detalhe/42066", "Lote de materiais elétricos diversos")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=HYPERLINK("https://www.rossileiloes.com.br/lote/detalhe/42067", "207")</f>
      </c>
      <c r="B110" s="4" t="s">
        <f>=HYPERLINK("https://www.rossileiloes.com.br/lote/detalhe/42067", "12 peças de rebolo diamantado. Sem uso")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=HYPERLINK("https://www.rossileiloes.com.br/lote/detalhe/42138", "210")</f>
      </c>
      <c r="B111" s="4" t="s">
        <f>=HYPERLINK("https://www.rossileiloes.com.br/lote/detalhe/42138", "Aprox. 500 dormentes de madeira")</f>
      </c>
      <c r="C111" s="4" t="inlineStr">
        <is>
          <t>Vendido</t>
        </is>
      </c>
      <c r="D111" s="4" t="inlineStr">
        <is>
          <t>1</t>
        </is>
      </c>
      <c r="E111" s="5" t="inlineStr">
        <is>
          <t>5.100,00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=HYPERLINK("https://www.rossileiloes.com.br/lote/detalhe/42139", "212")</f>
      </c>
      <c r="B112" s="4" t="s">
        <f>=HYPERLINK("https://www.rossileiloes.com.br/lote/detalhe/42139", "Aprox. 500 dormentes de madeira")</f>
      </c>
      <c r="C112" s="4" t="inlineStr">
        <is>
          <t>Vendido</t>
        </is>
      </c>
      <c r="D112" s="4" t="inlineStr">
        <is>
          <t>1</t>
        </is>
      </c>
      <c r="E112" s="5" t="inlineStr">
        <is>
          <t>5.100,00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=HYPERLINK("https://www.rossileiloes.com.br/lote/detalhe/42068", "215")</f>
      </c>
      <c r="B113" s="4" t="s">
        <f>=HYPERLINK("https://www.rossileiloes.com.br/lote/detalhe/42068", "Cabine auxiliar para caminhão")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2.500,00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=HYPERLINK("https://www.rossileiloes.com.br/lote/detalhe/42069", "216")</f>
      </c>
      <c r="B114" s="4" t="s">
        <f>=HYPERLINK("https://www.rossileiloes.com.br/lote/detalhe/42069", "Pontiaderira IBMS - tipo AQ 50 REF. Ano 2004  - 50KVA - 220V  - nº 2156 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5.300,00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=HYPERLINK("https://www.rossileiloes.com.br/lote/detalhe/42070", "217")</f>
      </c>
      <c r="B115" s="4" t="s">
        <f>=HYPERLINK("https://www.rossileiloes.com.br/lote/detalhe/42070", "pontiaderira IBMS - tipo AQ 100 AR REF ano 2005  - 100 KVA - 220V  - nº 2157")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5.300,00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=HYPERLINK("https://www.rossileiloes.com.br/lote/detalhe/42612", "218")</f>
      </c>
      <c r="B116" s="4" t="s">
        <f>=HYPERLINK("https://www.rossileiloes.com.br/lote/detalhe/42612", "02 VENTOINHAS")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=HYPERLINK("https://www.rossileiloes.com.br/lote/detalhe/42072", "219")</f>
      </c>
      <c r="B117" s="4" t="s">
        <f>=HYPERLINK("https://www.rossileiloes.com.br/lote/detalhe/42072", "Contanier com 6 banheiros, pia e mictório em inox. (pouco uso)")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9.500,00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=HYPERLINK("https://www.rossileiloes.com.br/lote/detalhe/42073", "220")</f>
      </c>
      <c r="B118" s="4" t="s">
        <f>=HYPERLINK("https://www.rossileiloes.com.br/lote/detalhe/42073", "1 UNIDADE DE CENTRÍFUGA C/ MOTOR ELÉTRICO POT. 2 CV")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1.500,00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=HYPERLINK("https://www.rossileiloes.com.br/lote/detalhe/42074", "221")</f>
      </c>
      <c r="B119" s="4" t="s">
        <f>=HYPERLINK("https://www.rossileiloes.com.br/lote/detalhe/42074", "1 UNIDADE DE CENTRÍFUGA C/ MOTOR ELÉTRICO POT. 2 CV")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1.500,00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=HYPERLINK("https://www.rossileiloes.com.br/lote/detalhe/42075", "222")</f>
      </c>
      <c r="B120" s="4" t="s">
        <f>=HYPERLINK("https://www.rossileiloes.com.br/lote/detalhe/42075", "1 UNIDADE DE CENTRÍFUGA C/ MOTOR ELÉTRICO POT. 2 CV")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1.500,00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=HYPERLINK("https://www.rossileiloes.com.br/lote/detalhe/42076", "223")</f>
      </c>
      <c r="B121" s="4" t="s">
        <f>=HYPERLINK("https://www.rossileiloes.com.br/lote/detalhe/42076", " Capela para laboratório")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2.500,00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=HYPERLINK("https://www.rossileiloes.com.br/lote/detalhe/42077", "225")</f>
      </c>
      <c r="B122" s="4" t="s">
        <f>=HYPERLINK("https://www.rossileiloes.com.br/lote/detalhe/42077", " 10 válvulas borboleta, 4 " , 150 lbs. Pn 10. Sem uso")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1.750,00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=HYPERLINK("https://www.rossileiloes.com.br/lote/detalhe/42080", "226")</f>
      </c>
      <c r="B123" s="4" t="s">
        <f>=HYPERLINK("https://www.rossileiloes.com.br/lote/detalhe/42080", " Talha elétrica. Marca Munck. Capacidade 5000 kg")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=HYPERLINK("https://www.rossileiloes.com.br/lote/detalhe/42137", "228")</f>
      </c>
      <c r="B124" s="4" t="s">
        <f>=HYPERLINK("https://www.rossileiloes.com.br/lote/detalhe/42137", " 400 dormentes de madeira")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4.900,00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=HYPERLINK("https://www.rossileiloes.com.br/lote/detalhe/42136", "229")</f>
      </c>
      <c r="B125" s="4" t="s">
        <f>=HYPERLINK("https://www.rossileiloes.com.br/lote/detalhe/42136", " 400 dormentes de madeira")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4.900,00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=HYPERLINK("https://www.rossileiloes.com.br/lote/detalhe/42079", "230")</f>
      </c>
      <c r="B126" s="4" t="s">
        <f>=HYPERLINK("https://www.rossileiloes.com.br/lote/detalhe/42079", " Aprox. 46  conexões marca Tupy de 4". Sendo 20 joelhos, 20 luvas e 4 T's")</f>
      </c>
      <c r="C126" s="4" t="inlineStr">
        <is>
          <t>Vendido</t>
        </is>
      </c>
      <c r="D126" s="4" t="inlineStr">
        <is>
          <t>3</t>
        </is>
      </c>
      <c r="E126" s="5" t="inlineStr">
        <is>
          <t>750,00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=HYPERLINK("https://www.rossileiloes.com.br/lote/detalhe/42082", "231")</f>
      </c>
      <c r="B127" s="4" t="s">
        <f>=HYPERLINK("https://www.rossileiloes.com.br/lote/detalhe/42082", " Moinho de tinta. Sem motor")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5.900,00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=HYPERLINK("https://www.rossileiloes.com.br/lote/detalhe/42086", "232")</f>
      </c>
      <c r="B128" s="4" t="s">
        <f>=HYPERLINK("https://www.rossileiloes.com.br/lote/detalhe/42086", " Torre de refrigeração com duas bombas")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1.500,00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=HYPERLINK("https://www.rossileiloes.com.br/lote/detalhe/42085", "233")</f>
      </c>
      <c r="B129" s="4" t="s">
        <f>=HYPERLINK("https://www.rossileiloes.com.br/lote/detalhe/42085", " 4 balanças")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1.200,00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=HYPERLINK("https://www.rossileiloes.com.br/lote/detalhe/42081", "234")</f>
      </c>
      <c r="B130" s="4" t="s">
        <f>=HYPERLINK("https://www.rossileiloes.com.br/lote/detalhe/42081", " Aprox. 70 retentores")</f>
      </c>
      <c r="C130" s="4" t="inlineStr">
        <is>
          <t>Vendido</t>
        </is>
      </c>
      <c r="D130" s="4" t="inlineStr">
        <is>
          <t>1</t>
        </is>
      </c>
      <c r="E130" s="5" t="inlineStr">
        <is>
          <t>140,00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=HYPERLINK("https://www.rossileiloes.com.br/lote/detalhe/42084", "235")</f>
      </c>
      <c r="B131" s="4" t="s">
        <f>=HYPERLINK("https://www.rossileiloes.com.br/lote/detalhe/42084", " [ RETIRADO ] Grampeador de madeira ")</f>
      </c>
      <c r="C131" s="4" t="inlineStr">
        <is>
          <t>Lote retirado</t>
        </is>
      </c>
      <c r="D131" s="4" t="inlineStr">
        <is>
          <t>0</t>
        </is>
      </c>
      <c r="E131" s="5" t="inlineStr">
        <is>
          <t>750,00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=HYPERLINK("https://www.rossileiloes.com.br/lote/detalhe/42083", "236")</f>
      </c>
      <c r="B132" s="4" t="s">
        <f>=HYPERLINK("https://www.rossileiloes.com.br/lote/detalhe/42083", " Relógio teste de pressão")</f>
      </c>
      <c r="C132" s="4" t="inlineStr">
        <is>
          <t>Vendido</t>
        </is>
      </c>
      <c r="D132" s="4" t="inlineStr">
        <is>
          <t>1</t>
        </is>
      </c>
      <c r="E132" s="5" t="inlineStr">
        <is>
          <t>150,00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=HYPERLINK("https://www.rossileiloes.com.br/lote/detalhe/42092", "237")</f>
      </c>
      <c r="B133" s="4" t="s">
        <f>=HYPERLINK("https://www.rossileiloes.com.br/lote/detalhe/42092", "Unidade hidráulica com dois motores Weg 7.5 cv")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5.500,00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=HYPERLINK("https://www.rossileiloes.com.br/lote/detalhe/42087", "238")</f>
      </c>
      <c r="B134" s="4" t="s">
        <f>=HYPERLINK("https://www.rossileiloes.com.br/lote/detalhe/42087", " unidade hidráulica")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1.100,00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=HYPERLINK("https://www.rossileiloes.com.br/lote/detalhe/42091", "239")</f>
      </c>
      <c r="B135" s="4" t="s">
        <f>=HYPERLINK("https://www.rossileiloes.com.br/lote/detalhe/42091", " bomba hidráulica")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900,00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=HYPERLINK("https://www.rossileiloes.com.br/lote/detalhe/42090", "240")</f>
      </c>
      <c r="B136" s="4" t="s">
        <f>=HYPERLINK("https://www.rossileiloes.com.br/lote/detalhe/42090", " bomba KSB")</f>
      </c>
      <c r="C136" s="4" t="inlineStr">
        <is>
          <t>Vendido</t>
        </is>
      </c>
      <c r="D136" s="4" t="inlineStr">
        <is>
          <t>2</t>
        </is>
      </c>
      <c r="E136" s="5" t="inlineStr">
        <is>
          <t>1.000,00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=HYPERLINK("https://www.rossileiloes.com.br/lote/detalhe/42093", "241")</f>
      </c>
      <c r="B137" s="4" t="s">
        <f>=HYPERLINK("https://www.rossileiloes.com.br/lote/detalhe/42093", " Redutor")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500,00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=HYPERLINK("https://www.rossileiloes.com.br/lote/detalhe/42089", "242")</f>
      </c>
      <c r="B138" s="4" t="s">
        <f>=HYPERLINK("https://www.rossileiloes.com.br/lote/detalhe/42089", " vidrador")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500,00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=HYPERLINK("https://www.rossileiloes.com.br/lote/detalhe/42094", "243")</f>
      </c>
      <c r="B139" s="4" t="s">
        <f>=HYPERLINK("https://www.rossileiloes.com.br/lote/detalhe/42094", " 2 bombas")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1.100,00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=HYPERLINK("https://www.rossileiloes.com.br/lote/detalhe/42088", "244")</f>
      </c>
      <c r="B140" s="4" t="s">
        <f>=HYPERLINK("https://www.rossileiloes.com.br/lote/detalhe/42088", " 1 filtro")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1.200,00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=HYPERLINK("https://www.rossileiloes.com.br/lote/detalhe/42095", "245")</f>
      </c>
      <c r="B141" s="4" t="s">
        <f>=HYPERLINK("https://www.rossileiloes.com.br/lote/detalhe/42095", "Redutor")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500,00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=HYPERLINK("https://www.rossileiloes.com.br/lote/detalhe/42097", "246")</f>
      </c>
      <c r="B142" s="4" t="s">
        <f>=HYPERLINK("https://www.rossileiloes.com.br/lote/detalhe/42097", "MOINHO DE TINTA")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8.000,00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=HYPERLINK("https://www.rossileiloes.com.br/lote/detalhe/42098", "247")</f>
      </c>
      <c r="B143" s="4" t="s">
        <f>=HYPERLINK("https://www.rossileiloes.com.br/lote/detalhe/42098", "MOINHO DE TINTA")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8.000,00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=HYPERLINK("https://www.rossileiloes.com.br/lote/detalhe/42099", "248")</f>
      </c>
      <c r="B144" s="4" t="s">
        <f>=HYPERLINK("https://www.rossileiloes.com.br/lote/detalhe/42099", "SERRA PARA FERRO")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2.000,00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=HYPERLINK("https://www.rossileiloes.com.br/lote/detalhe/42221", "249")</f>
      </c>
      <c r="B145" s="4" t="s">
        <f>=HYPERLINK("https://www.rossileiloes.com.br/lote/detalhe/42221", "Máquina gráfica. Alimentador para jornais e outros. Marca Ferag mod. RA VP 1:1")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2.900,00</t>
        </is>
      </c>
      <c r="F145" s="4" t="inlineStr">
        <is>
          <t>150.00</t>
        </is>
      </c>
    </row>
    <row collapsed="false" customFormat="false" customHeight="false" hidden="false" ht="12.1" outlineLevel="0" r="146">
      <c r="A146" s="5" t="s">
        <f>=HYPERLINK("https://www.rossileiloes.com.br/lote/detalhe/42224", "250")</f>
      </c>
      <c r="B146" s="4" t="s">
        <f>=HYPERLINK("https://www.rossileiloes.com.br/lote/detalhe/42224", " Carrinho hidráulico")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750,00</t>
        </is>
      </c>
      <c r="F146" s="4" t="inlineStr">
        <is>
          <t>150.00</t>
        </is>
      </c>
    </row>
    <row collapsed="false" customFormat="false" customHeight="false" hidden="false" ht="12.1" outlineLevel="0" r="147">
      <c r="A147" s="5" t="s">
        <f>=HYPERLINK("https://www.rossileiloes.com.br/lote/detalhe/42222", "251")</f>
      </c>
      <c r="B147" s="4" t="s">
        <f>=HYPERLINK("https://www.rossileiloes.com.br/lote/detalhe/42222", " Ferramenta especial")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900,00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=HYPERLINK("https://www.rossileiloes.com.br/lote/detalhe/42223", "252")</f>
      </c>
      <c r="B148" s="4" t="s">
        <f>=HYPERLINK("https://www.rossileiloes.com.br/lote/detalhe/42223", " Ventoinha")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=HYPERLINK("https://www.rossileiloes.com.br/lote/detalhe/42225", "253")</f>
      </c>
      <c r="B149" s="4" t="s">
        <f>=HYPERLINK("https://www.rossileiloes.com.br/lote/detalhe/42225", " Transformador sem plaquetas de identificação")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2.900,00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=HYPERLINK("https://www.rossileiloes.com.br/lote/detalhe/42489", "254")</f>
      </c>
      <c r="B150" s="4" t="s">
        <f>=HYPERLINK("https://www.rossileiloes.com.br/lote/detalhe/42489", "VW/ KOMBI FURGÃO ANO 09/09 - FLEX. - BAÚ REFRIGERADO")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17.000,00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=HYPERLINK("https://www.rossileiloes.com.br/lote/detalhe/42547", "255")</f>
      </c>
      <c r="B151" s="4" t="s">
        <f>=HYPERLINK("https://www.rossileiloes.com.br/lote/detalhe/42547", "MUNCK. Marca ARGOS. Mod. 12.5-13.3/23.  Capacidade 12,5 ton. Ano 2008")</f>
      </c>
      <c r="C151" s="4" t="inlineStr">
        <is>
          <t>Não vendido</t>
        </is>
      </c>
      <c r="D151" s="4" t="inlineStr">
        <is>
          <t>1</t>
        </is>
      </c>
      <c r="E151" s="5" t="inlineStr">
        <is>
          <t>28.000,00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=HYPERLINK("https://www.rossileiloes.com.br/lote/detalhe/42599", "256")</f>
      </c>
      <c r="B152" s="4" t="s">
        <f>=HYPERLINK("https://www.rossileiloes.com.br/lote/detalhe/42599", " Bico de tig para solda sem uso")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=HYPERLINK("https://www.rossileiloes.com.br/lote/detalhe/42588", "257")</f>
      </c>
      <c r="B153" s="4" t="s">
        <f>=HYPERLINK("https://www.rossileiloes.com.br/lote/detalhe/42588", " Aprox. 21 peças de ferramentas diversas")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=HYPERLINK("https://www.rossileiloes.com.br/lote/detalhe/42586", "258")</f>
      </c>
      <c r="B154" s="4" t="s">
        <f>=HYPERLINK("https://www.rossileiloes.com.br/lote/detalhe/42586", " dispositivo para tubo")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=HYPERLINK("https://www.rossileiloes.com.br/lote/detalhe/42604", "259")</f>
      </c>
      <c r="B155" s="4" t="s">
        <f>=HYPERLINK("https://www.rossileiloes.com.br/lote/detalhe/42604", " Conexões, parafusos, braçadeiras, cotovelos e manômetros diversos. No estado e quantidade em que se enconta.")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1.200,00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=HYPERLINK("https://www.rossileiloes.com.br/lote/detalhe/42587", "260")</f>
      </c>
      <c r="B156" s="4" t="s">
        <f>=HYPERLINK("https://www.rossileiloes.com.br/lote/detalhe/42587", " Lote com conexões de plásticos sem uso.")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250,00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=HYPERLINK("https://www.rossileiloes.com.br/lote/detalhe/42590", "261")</f>
      </c>
      <c r="B157" s="4" t="s">
        <f>=HYPERLINK("https://www.rossileiloes.com.br/lote/detalhe/42590", " Reatores e relógios")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=HYPERLINK("https://www.rossileiloes.com.br/lote/detalhe/42589", "262")</f>
      </c>
      <c r="B158" s="4" t="s">
        <f>=HYPERLINK("https://www.rossileiloes.com.br/lote/detalhe/42589", " 6 unidades de Respirador de Fuga. Sem uso.")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=HYPERLINK("https://www.rossileiloes.com.br/lote/detalhe/42597", "263")</f>
      </c>
      <c r="B159" s="4" t="s">
        <f>=HYPERLINK("https://www.rossileiloes.com.br/lote/detalhe/42597", " Lote Válvulas solenóides 17 peças sem uso e 8 usadas")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900,00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=HYPERLINK("https://www.rossileiloes.com.br/lote/detalhe/42603", "264")</f>
      </c>
      <c r="B160" s="4" t="s">
        <f>=HYPERLINK("https://www.rossileiloes.com.br/lote/detalhe/42603", " Lote de ferramentas sendo: sargento, morsa, tarraxas e grifos")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2.750,00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=HYPERLINK("https://www.rossileiloes.com.br/lote/detalhe/42600", "265")</f>
      </c>
      <c r="B161" s="4" t="s">
        <f>=HYPERLINK("https://www.rossileiloes.com.br/lote/detalhe/42600", " 3 bicicletas ")</f>
      </c>
      <c r="C161" s="4" t="inlineStr">
        <is>
          <t>Vendido</t>
        </is>
      </c>
      <c r="D161" s="4" t="inlineStr">
        <is>
          <t>1</t>
        </is>
      </c>
      <c r="E161" s="5" t="inlineStr">
        <is>
          <t>600,00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=HYPERLINK("https://www.rossileiloes.com.br/lote/detalhe/42595", "266")</f>
      </c>
      <c r="B162" s="4" t="s">
        <f>=HYPERLINK("https://www.rossileiloes.com.br/lote/detalhe/42595", " 2 Discos diamantados")</f>
      </c>
      <c r="C162" s="4" t="inlineStr">
        <is>
          <t>Vendido</t>
        </is>
      </c>
      <c r="D162" s="4" t="inlineStr">
        <is>
          <t>1</t>
        </is>
      </c>
      <c r="E162" s="5" t="inlineStr">
        <is>
          <t>600,00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=HYPERLINK("https://www.rossileiloes.com.br/lote/detalhe/42601", "267")</f>
      </c>
      <c r="B163" s="4" t="s">
        <f>=HYPERLINK("https://www.rossileiloes.com.br/lote/detalhe/42601", " Conexões de cobre e metal. Sem uso")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600,00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=HYPERLINK("https://www.rossileiloes.com.br/lote/detalhe/42596", "268")</f>
      </c>
      <c r="B164" s="4" t="s">
        <f>=HYPERLINK("https://www.rossileiloes.com.br/lote/detalhe/42596", " Extensão eletrica. Trifásica.")</f>
      </c>
      <c r="C164" s="4" t="inlineStr">
        <is>
          <t>Vendido</t>
        </is>
      </c>
      <c r="D164" s="4" t="inlineStr">
        <is>
          <t>2</t>
        </is>
      </c>
      <c r="E164" s="5" t="inlineStr">
        <is>
          <t>2.000,00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=HYPERLINK("https://www.rossileiloes.com.br/lote/detalhe/42594", "269")</f>
      </c>
      <c r="B165" s="4" t="s">
        <f>=HYPERLINK("https://www.rossileiloes.com.br/lote/detalhe/42594", " Moto bomba a diesel. Sem uso")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1.200,00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=HYPERLINK("https://www.rossileiloes.com.br/lote/detalhe/42598", "270")</f>
      </c>
      <c r="B166" s="4" t="s">
        <f>=HYPERLINK("https://www.rossileiloes.com.br/lote/detalhe/42598", " Moto bomba a diesel. Sem uso")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1.200,00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=HYPERLINK("https://www.rossileiloes.com.br/lote/detalhe/42602", "271")</f>
      </c>
      <c r="B167" s="4" t="s">
        <f>=HYPERLINK("https://www.rossileiloes.com.br/lote/detalhe/42602", " Aprox. 200 un de chave L 10. Sem uso")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1.500,00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=HYPERLINK("https://www.rossileiloes.com.br/lote/detalhe/42592", "272")</f>
      </c>
      <c r="B168" s="4" t="s">
        <f>=HYPERLINK("https://www.rossileiloes.com.br/lote/detalhe/42592", " 2 Cilindros. Um com carrinho")</f>
      </c>
      <c r="C168" s="4" t="inlineStr">
        <is>
          <t>Vendido</t>
        </is>
      </c>
      <c r="D168" s="4" t="inlineStr">
        <is>
          <t>1</t>
        </is>
      </c>
      <c r="E168" s="5" t="inlineStr">
        <is>
          <t>1.100,00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=HYPERLINK("https://www.rossileiloes.com.br/lote/detalhe/42591", "273")</f>
      </c>
      <c r="B169" s="4" t="s">
        <f>=HYPERLINK("https://www.rossileiloes.com.br/lote/detalhe/42591", " 1 Compressor e 1 Esmeril")</f>
      </c>
      <c r="C169" s="4" t="inlineStr">
        <is>
          <t>Não vendido</t>
        </is>
      </c>
      <c r="D169" s="4" t="inlineStr">
        <is>
          <t>2</t>
        </is>
      </c>
      <c r="E169" s="5" t="inlineStr">
        <is>
          <t>250,00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=HYPERLINK("https://www.rossileiloes.com.br/lote/detalhe/42593", "274")</f>
      </c>
      <c r="B170" s="4" t="s">
        <f>=HYPERLINK("https://www.rossileiloes.com.br/lote/detalhe/42593", " Maçarico completo")</f>
      </c>
      <c r="C170" s="4" t="inlineStr">
        <is>
          <t>Vendido</t>
        </is>
      </c>
      <c r="D170" s="4" t="inlineStr">
        <is>
          <t>3</t>
        </is>
      </c>
      <c r="E170" s="5" t="inlineStr">
        <is>
          <t>1.500,00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=HYPERLINK("https://www.rossileiloes.com.br/lote/detalhe/42815", "275")</f>
      </c>
      <c r="B171" s="4" t="s">
        <f>=HYPERLINK("https://www.rossileiloes.com.br/lote/detalhe/42815", "Pá carregadeira. Marca Clark. Modelo 125 C. Ano 1986. Motor Cummins completo em funcionamento. Sem bateria")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39.500,00</t>
        </is>
      </c>
      <c r="F17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2026-06-28T22:37:15.00Z</dcterms:created>
  <dc:creator>Tellks Tecnologia</dc:creator>
  <cp:revision>0</cp:revision>
</cp:coreProperties>
</file>