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MOTOS * PICK-UP * JEEP * NOTEBOOKS * PROJETORES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=HYPERLINK("https://www.rossileiloes.com.br/lote/detalhe/39591", "001")</f>
      </c>
      <c r="B11" s="4" t="s">
        <f>=HYPERLINK("https://www.rossileiloes.com.br/lote/detalhe/39591", " Notebook Lenovo i5 4GB HD320 (bom estado)")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=HYPERLINK("https://www.rossileiloes.com.br/lote/detalhe/39599", "002")</f>
      </c>
      <c r="B12" s="4" t="s">
        <f>=HYPERLINK("https://www.rossileiloes.com.br/lote/detalhe/39599", " Notebook Lenovo i5 4GB HD500 (bom estado)")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=HYPERLINK("https://www.rossileiloes.com.br/lote/detalhe/39625", "003")</f>
      </c>
      <c r="B13" s="4" t="s">
        <f>=HYPERLINK("https://www.rossileiloes.com.br/lote/detalhe/39625", " Notebook Lenovo i5 4GB HD320 (bom estado)")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=HYPERLINK("https://www.rossileiloes.com.br/lote/detalhe/39617", "004")</f>
      </c>
      <c r="B14" s="4" t="s">
        <f>=HYPERLINK("https://www.rossileiloes.com.br/lote/detalhe/39617", " Notebook Lenovo i5 4GB HD320 (bom estado)")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=HYPERLINK("https://www.rossileiloes.com.br/lote/detalhe/39605", "005")</f>
      </c>
      <c r="B15" s="4" t="s">
        <f>=HYPERLINK("https://www.rossileiloes.com.br/lote/detalhe/39605", " Notebook Lenovo i5 4GB HD500 (bom estado)")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=HYPERLINK("https://www.rossileiloes.com.br/lote/detalhe/39603", "006")</f>
      </c>
      <c r="B16" s="4" t="s">
        <f>=HYPERLINK("https://www.rossileiloes.com.br/lote/detalhe/39603", " Notebook Lenovo i5 4GB HD320 (bom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=HYPERLINK("https://www.rossileiloes.com.br/lote/detalhe/39641", "007")</f>
      </c>
      <c r="B17" s="4" t="s">
        <f>=HYPERLINK("https://www.rossileiloes.com.br/lote/detalhe/39641", " Notebook Lenovo i5 4GB HD320 (bom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=HYPERLINK("https://www.rossileiloes.com.br/lote/detalhe/39619", "008")</f>
      </c>
      <c r="B18" s="4" t="s">
        <f>=HYPERLINK("https://www.rossileiloes.com.br/lote/detalhe/39619", " Notebook Lenovo i5 4GB HD500 (bom estado)")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=HYPERLINK("https://www.rossileiloes.com.br/lote/detalhe/39600", "009")</f>
      </c>
      <c r="B19" s="4" t="s">
        <f>=HYPERLINK("https://www.rossileiloes.com.br/lote/detalhe/39600", " Notebook Dell i5 4GB HD500 (bom estado)")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=HYPERLINK("https://www.rossileiloes.com.br/lote/detalhe/39614", "010")</f>
      </c>
      <c r="B20" s="4" t="s">
        <f>=HYPERLINK("https://www.rossileiloes.com.br/lote/detalhe/39614", " Notebook Dell i5 4GB HD500 (bom estado)")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=HYPERLINK("https://www.rossileiloes.com.br/lote/detalhe/39576", "011")</f>
      </c>
      <c r="B21" s="4" t="s">
        <f>=HYPERLINK("https://www.rossileiloes.com.br/lote/detalhe/39576", " Notebook Dell i5 4GB HD500 (bom estado)")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=HYPERLINK("https://www.rossileiloes.com.br/lote/detalhe/39620", "012")</f>
      </c>
      <c r="B22" s="4" t="s">
        <f>=HYPERLINK("https://www.rossileiloes.com.br/lote/detalhe/39620", " Notebook Dell i5 4GB HD500 (bom estado)")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=HYPERLINK("https://www.rossileiloes.com.br/lote/detalhe/39609", "013")</f>
      </c>
      <c r="B23" s="4" t="s">
        <f>=HYPERLINK("https://www.rossileiloes.com.br/lote/detalhe/39609", " Notebook Dell i5 4GB HD500 (bom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=HYPERLINK("https://www.rossileiloes.com.br/lote/detalhe/39593", "014")</f>
      </c>
      <c r="B24" s="4" t="s">
        <f>=HYPERLINK("https://www.rossileiloes.com.br/lote/detalhe/39593", " Notebook Dell i5 4GB HD500 (bom estado)")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=HYPERLINK("https://www.rossileiloes.com.br/lote/detalhe/39601", "015")</f>
      </c>
      <c r="B25" s="4" t="s">
        <f>=HYPERLINK("https://www.rossileiloes.com.br/lote/detalhe/39601", " Notebook Dell i5 4GB HD500 (bom estado)")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=HYPERLINK("https://www.rossileiloes.com.br/lote/detalhe/39612", "016")</f>
      </c>
      <c r="B26" s="4" t="s">
        <f>=HYPERLINK("https://www.rossileiloes.com.br/lote/detalhe/39612", " Notebook Dell i5 4GB HD500 (bom estado)")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=HYPERLINK("https://www.rossileiloes.com.br/lote/detalhe/39604", "017")</f>
      </c>
      <c r="B27" s="4" t="s">
        <f>=HYPERLINK("https://www.rossileiloes.com.br/lote/detalhe/39604", " Notebook HP i5 4G 320HD com Dock Station ( Bom estado)")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=HYPERLINK("https://www.rossileiloes.com.br/lote/detalhe/39606", "018")</f>
      </c>
      <c r="B28" s="4" t="s">
        <f>=HYPERLINK("https://www.rossileiloes.com.br/lote/detalhe/39606", " Lote com: 2 notebooks Dell i3 4GB 500HD ( Bom estado)")</f>
      </c>
      <c r="C28" s="4" t="inlineStr">
        <is>
          <t>Vendido</t>
        </is>
      </c>
      <c r="D28" s="4" t="inlineStr">
        <is>
          <t>9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=HYPERLINK("https://www.rossileiloes.com.br/lote/detalhe/39602", "019")</f>
      </c>
      <c r="B29" s="4" t="s">
        <f>=HYPERLINK("https://www.rossileiloes.com.br/lote/detalhe/39602", " Lote com: 2 notebooks Dell i3 4GB ( um: 500HD/ um: 320 HD  - Bom estado)")</f>
      </c>
      <c r="C29" s="4" t="inlineStr">
        <is>
          <t>Vendido</t>
        </is>
      </c>
      <c r="D29" s="4" t="inlineStr">
        <is>
          <t>4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=HYPERLINK("https://www.rossileiloes.com.br/lote/detalhe/39594", "020")</f>
      </c>
      <c r="B30" s="4" t="s">
        <f>=HYPERLINK("https://www.rossileiloes.com.br/lote/detalhe/39594", " Lote com: 2 notebooks Dell i3 4GB 320HD e 500HD ( Bom estado)")</f>
      </c>
      <c r="C30" s="4" t="inlineStr">
        <is>
          <t>Vendido</t>
        </is>
      </c>
      <c r="D30" s="4" t="inlineStr">
        <is>
          <t>4</t>
        </is>
      </c>
      <c r="E30" s="5" t="inlineStr">
        <is>
          <t>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=HYPERLINK("https://www.rossileiloes.com.br/lote/detalhe/39579", "021")</f>
      </c>
      <c r="B31" s="4" t="s">
        <f>=HYPERLINK("https://www.rossileiloes.com.br/lote/detalhe/39579", " Lote com: 2 notebooks Dell i3 4GB 320HD ( Bom estado)")</f>
      </c>
      <c r="C31" s="4" t="inlineStr">
        <is>
          <t>Vendido</t>
        </is>
      </c>
      <c r="D31" s="4" t="inlineStr">
        <is>
          <t>4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=HYPERLINK("https://www.rossileiloes.com.br/lote/detalhe/39585", "022")</f>
      </c>
      <c r="B32" s="4" t="s">
        <f>=HYPERLINK("https://www.rossileiloes.com.br/lote/detalhe/39585", " Lote com: 2 notebooks Dell i3 4GB 320HD ( Bom estado)")</f>
      </c>
      <c r="C32" s="4" t="inlineStr">
        <is>
          <t>Vendido</t>
        </is>
      </c>
      <c r="D32" s="4" t="inlineStr">
        <is>
          <t>5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=HYPERLINK("https://www.rossileiloes.com.br/lote/detalhe/39611", "023")</f>
      </c>
      <c r="B33" s="4" t="s">
        <f>=HYPERLINK("https://www.rossileiloes.com.br/lote/detalhe/39611", " Lote com: 2 notebooks Dell i3 4GB 500HD ( Bom estado)")</f>
      </c>
      <c r="C33" s="4" t="inlineStr">
        <is>
          <t>Vendido</t>
        </is>
      </c>
      <c r="D33" s="4" t="inlineStr">
        <is>
          <t>4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=HYPERLINK("https://www.rossileiloes.com.br/lote/detalhe/39587", "024")</f>
      </c>
      <c r="B34" s="4" t="s">
        <f>=HYPERLINK("https://www.rossileiloes.com.br/lote/detalhe/39587", " Lote com: 2 notebooks Dell i3 4GB 500HD ( Bom estado)")</f>
      </c>
      <c r="C34" s="4" t="inlineStr">
        <is>
          <t>Vendido</t>
        </is>
      </c>
      <c r="D34" s="4" t="inlineStr">
        <is>
          <t>5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=HYPERLINK("https://www.rossileiloes.com.br/lote/detalhe/39586", "025")</f>
      </c>
      <c r="B35" s="4" t="s">
        <f>=HYPERLINK("https://www.rossileiloes.com.br/lote/detalhe/39586", " Lote com: 2 notebooks Dell i3 4GB (um: 500 HD/um: 320 HD - Bom estado)")</f>
      </c>
      <c r="C35" s="4" t="inlineStr">
        <is>
          <t>Vendido</t>
        </is>
      </c>
      <c r="D35" s="4" t="inlineStr">
        <is>
          <t>4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=HYPERLINK("https://www.rossileiloes.com.br/lote/detalhe/39582", "026")</f>
      </c>
      <c r="B36" s="4" t="s">
        <f>=HYPERLINK("https://www.rossileiloes.com.br/lote/detalhe/39582", " Lote com: 4 Notebooks LENOVO i3 4GB HD Funcionando ( 2 estão sem HD e memória)")</f>
      </c>
      <c r="C36" s="4" t="inlineStr">
        <is>
          <t>Vendido</t>
        </is>
      </c>
      <c r="D36" s="4" t="inlineStr">
        <is>
          <t>4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=HYPERLINK("https://www.rossileiloes.com.br/lote/detalhe/39608", "027")</f>
      </c>
      <c r="B37" s="4" t="s">
        <f>=HYPERLINK("https://www.rossileiloes.com.br/lote/detalhe/39608", " Lote com: 9 Notebooks HP 4440s ( Faltam peças - todos com placa mãe)")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=HYPERLINK("https://www.rossileiloes.com.br/lote/detalhe/39595", "028")</f>
      </c>
      <c r="B38" s="4" t="s">
        <f>=HYPERLINK("https://www.rossileiloes.com.br/lote/detalhe/39595", " Projetor EPSON s10 (Bom estado - Boa imagem)")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=HYPERLINK("https://www.rossileiloes.com.br/lote/detalhe/39581", "029")</f>
      </c>
      <c r="B39" s="4" t="s">
        <f>=HYPERLINK("https://www.rossileiloes.com.br/lote/detalhe/39581", " Projetor EPSON s10 (Bom estado - boa imagem)")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=HYPERLINK("https://www.rossileiloes.com.br/lote/detalhe/39598", "030")</f>
      </c>
      <c r="B40" s="4" t="s">
        <f>=HYPERLINK("https://www.rossileiloes.com.br/lote/detalhe/39598", " Projetor EPSON s12 (Bom estado - boa imagem)")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=HYPERLINK("https://www.rossileiloes.com.br/lote/detalhe/39583", "031")</f>
      </c>
      <c r="B41" s="4" t="s">
        <f>=HYPERLINK("https://www.rossileiloes.com.br/lote/detalhe/39583", " Projetor EPSON s12 (Bom estado - boa imagem)")</f>
      </c>
      <c r="C41" s="4" t="inlineStr">
        <is>
          <t>Vendido</t>
        </is>
      </c>
      <c r="D41" s="4" t="inlineStr">
        <is>
          <t>3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=HYPERLINK("https://www.rossileiloes.com.br/lote/detalhe/39613", "032")</f>
      </c>
      <c r="B42" s="4" t="s">
        <f>=HYPERLINK("https://www.rossileiloes.com.br/lote/detalhe/39613", " Projetor EPSON  (Bom estado - boa imagem)")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=HYPERLINK("https://www.rossileiloes.com.br/lote/detalhe/39618", "033")</f>
      </c>
      <c r="B43" s="4" t="s">
        <f>=HYPERLINK("https://www.rossileiloes.com.br/lote/detalhe/39618", " Projetor SONY  (Bom estado - boa imagem)")</f>
      </c>
      <c r="C43" s="4" t="inlineStr">
        <is>
          <t>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=HYPERLINK("https://www.rossileiloes.com.br/lote/detalhe/39610", "034")</f>
      </c>
      <c r="B44" s="4" t="s">
        <f>=HYPERLINK("https://www.rossileiloes.com.br/lote/detalhe/39610", " Lote com: 2 projetores SONY ( Bom estado - Boa imagem)")</f>
      </c>
      <c r="C44" s="4" t="inlineStr">
        <is>
          <t>Vendido</t>
        </is>
      </c>
      <c r="D44" s="4" t="inlineStr">
        <is>
          <t>4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=HYPERLINK("https://www.rossileiloes.com.br/lote/detalhe/39577", "035")</f>
      </c>
      <c r="B45" s="4" t="s">
        <f>=HYPERLINK("https://www.rossileiloes.com.br/lote/detalhe/39577", " Lote com: 5 Projetores ( Com avarias e/ou Mal funcionamento)")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=HYPERLINK("https://www.rossileiloes.com.br/lote/detalhe/39607", "036")</f>
      </c>
      <c r="B46" s="4" t="s">
        <f>=HYPERLINK("https://www.rossileiloes.com.br/lote/detalhe/39607", " Lote com: 9 TV's (Com avarias - 2 quebradas)")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=HYPERLINK("https://www.rossileiloes.com.br/lote/detalhe/39616", "037")</f>
      </c>
      <c r="B47" s="4" t="s">
        <f>=HYPERLINK("https://www.rossileiloes.com.br/lote/detalhe/39616", " Lote com 9 Calculadoras HP ( 2 não funcionam - restante bom estado)")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=HYPERLINK("https://www.rossileiloes.com.br/lote/detalhe/39596", "038")</f>
      </c>
      <c r="B48" s="4" t="s">
        <f>=HYPERLINK("https://www.rossileiloes.com.br/lote/detalhe/39596", " Lote com: 6 Um CPU, Calculadora, Mouse, teclado e monitores")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=HYPERLINK("https://www.rossileiloes.com.br/lote/detalhe/39597", "039")</f>
      </c>
      <c r="B49" s="4" t="s">
        <f>=HYPERLINK("https://www.rossileiloes.com.br/lote/detalhe/39597", " NO BREAK APC 2KVA com bateria")</f>
      </c>
      <c r="C49" s="4" t="inlineStr">
        <is>
          <t>Vendido</t>
        </is>
      </c>
      <c r="D49" s="4" t="inlineStr">
        <is>
          <t>8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=HYPERLINK("https://www.rossileiloes.com.br/lote/detalhe/39584", "040")</f>
      </c>
      <c r="B50" s="4" t="s">
        <f>=HYPERLINK("https://www.rossileiloes.com.br/lote/detalhe/39584", " NO BREAK APC 2KVA com bateria")</f>
      </c>
      <c r="C50" s="4" t="inlineStr">
        <is>
          <t>Vendido</t>
        </is>
      </c>
      <c r="D50" s="4" t="inlineStr">
        <is>
          <t>8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=HYPERLINK("https://www.rossileiloes.com.br/lote/detalhe/39590", "041")</f>
      </c>
      <c r="B51" s="4" t="s">
        <f>=HYPERLINK("https://www.rossileiloes.com.br/lote/detalhe/39590", " Lote com: 3 Porta-chaves MENNO 48un (sem uso)")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=HYPERLINK("https://www.rossileiloes.com.br/lote/detalhe/39572", "042")</f>
      </c>
      <c r="B52" s="4" t="s">
        <f>=HYPERLINK("https://www.rossileiloes.com.br/lote/detalhe/39572", " Lote com: 3 Porta-chaves MENNO 48un (sem uso)")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=HYPERLINK("https://www.rossileiloes.com.br/lote/detalhe/39592", "043")</f>
      </c>
      <c r="B53" s="4" t="s">
        <f>=HYPERLINK("https://www.rossileiloes.com.br/lote/detalhe/39592", " Lote com: 6 Porta-chaves MENNO 48un (sem uso)")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=HYPERLINK("https://www.rossileiloes.com.br/lote/detalhe/39574", "044")</f>
      </c>
      <c r="B54" s="4" t="s">
        <f>=HYPERLINK("https://www.rossileiloes.com.br/lote/detalhe/39574", " Balança Eletrônica TOLEDO 2124/3")</f>
      </c>
      <c r="C54" s="4" t="inlineStr">
        <is>
          <t>Vendido</t>
        </is>
      </c>
      <c r="D54" s="4" t="inlineStr">
        <is>
          <t>4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=HYPERLINK("https://www.rossileiloes.com.br/lote/detalhe/39575", "045")</f>
      </c>
      <c r="B55" s="4" t="s">
        <f>=HYPERLINK("https://www.rossileiloes.com.br/lote/detalhe/39575", " Balança INOX LIDER")</f>
      </c>
      <c r="C55" s="4" t="inlineStr">
        <is>
          <t>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=HYPERLINK("https://www.rossileiloes.com.br/lote/detalhe/39578", "046")</f>
      </c>
      <c r="B56" s="4" t="s">
        <f>=HYPERLINK("https://www.rossileiloes.com.br/lote/detalhe/39578", " Lote com: 12 refletores")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=HYPERLINK("https://www.rossileiloes.com.br/lote/detalhe/39580", "047")</f>
      </c>
      <c r="B57" s="4" t="s">
        <f>=HYPERLINK("https://www.rossileiloes.com.br/lote/detalhe/39580", " Lote com: Módulo (sem uso) Tape e caixas")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=HYPERLINK("https://www.rossileiloes.com.br/lote/detalhe/39573", "048")</f>
      </c>
      <c r="B58" s="4" t="s">
        <f>=HYPERLINK("https://www.rossileiloes.com.br/lote/detalhe/39573", " Lote com: Parafusos, Ferramentas, Carrinhos, Lixadeira (funcionando) 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=HYPERLINK("https://www.rossileiloes.com.br/lote/detalhe/39589", "049")</f>
      </c>
      <c r="B59" s="4" t="s">
        <f>=HYPERLINK("https://www.rossileiloes.com.br/lote/detalhe/39589", " Lote com: 3 Prateleiras")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=HYPERLINK("https://www.rossileiloes.com.br/lote/detalhe/39588", "050")</f>
      </c>
      <c r="B60" s="4" t="s">
        <f>=HYPERLINK("https://www.rossileiloes.com.br/lote/detalhe/39588", " Lote com 7 Ventiladores ( Com avarias)")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=HYPERLINK("https://www.rossileiloes.com.br/lote/detalhe/39635", "051")</f>
      </c>
      <c r="B61" s="4" t="s">
        <f>=HYPERLINK("https://www.rossileiloes.com.br/lote/detalhe/39635", " Lote com 11 Ventiladores ( Com avarias)")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=HYPERLINK("https://www.rossileiloes.com.br/lote/detalhe/39650", "052")</f>
      </c>
      <c r="B62" s="4" t="s">
        <f>=HYPERLINK("https://www.rossileiloes.com.br/lote/detalhe/39650", " Compressor 10 Pés 110/220 ( Funcionando)")</f>
      </c>
      <c r="C62" s="4" t="inlineStr">
        <is>
          <t>Vendido</t>
        </is>
      </c>
      <c r="D62" s="4" t="inlineStr">
        <is>
          <t>9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=HYPERLINK("https://www.rossileiloes.com.br/lote/detalhe/39640", "053")</f>
      </c>
      <c r="B63" s="4" t="s">
        <f>=HYPERLINK("https://www.rossileiloes.com.br/lote/detalhe/39640", " Lote com: Materiais Elétricos diversos")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=HYPERLINK("https://www.rossileiloes.com.br/lote/detalhe/39651", "054")</f>
      </c>
      <c r="B64" s="4" t="s">
        <f>=HYPERLINK("https://www.rossileiloes.com.br/lote/detalhe/39651", " Bagageiro Volkswagen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=HYPERLINK("https://www.rossileiloes.com.br/lote/detalhe/39653", "055")</f>
      </c>
      <c r="B65" s="4" t="s">
        <f>=HYPERLINK("https://www.rossileiloes.com.br/lote/detalhe/39653", " Lote com: Mangueira, ventiladores, escada, etc.")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=HYPERLINK("https://www.rossileiloes.com.br/lote/detalhe/39632", "056")</f>
      </c>
      <c r="B66" s="4" t="s">
        <f>=HYPERLINK("https://www.rossileiloes.com.br/lote/detalhe/39632", " Lote com: Peças de cadeiras giroflex g64")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=HYPERLINK("https://www.rossileiloes.com.br/lote/detalhe/39634", "057")</f>
      </c>
      <c r="B67" s="4" t="s">
        <f>=HYPERLINK("https://www.rossileiloes.com.br/lote/detalhe/39634", " Lote com: Ferramentas e máquinas ( funcionando) 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=HYPERLINK("https://www.rossileiloes.com.br/lote/detalhe/39645", "058")</f>
      </c>
      <c r="B68" s="4" t="s">
        <f>=HYPERLINK("https://www.rossileiloes.com.br/lote/detalhe/39645", " Lote com: Registros diversos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=HYPERLINK("https://www.rossileiloes.com.br/lote/detalhe/39615", "059")</f>
      </c>
      <c r="B69" s="4" t="s">
        <f>=HYPERLINK("https://www.rossileiloes.com.br/lote/detalhe/39615", " BALANÇA 1000KG ANTIGA RARIDADE (FUNCIONANDO)")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=HYPERLINK("https://www.rossileiloes.com.br/lote/detalhe/39648", "060")</f>
      </c>
      <c r="B70" s="4" t="s">
        <f>=HYPERLINK("https://www.rossileiloes.com.br/lote/detalhe/39648", " Lote com: Fritadeira, descascador, batedeira, aquecedor de água, bebedouros e inoxidaveis em Geral")</f>
      </c>
      <c r="C70" s="4" t="inlineStr">
        <is>
          <t>Vendido</t>
        </is>
      </c>
      <c r="D70" s="4" t="inlineStr">
        <is>
          <t>4</t>
        </is>
      </c>
      <c r="E70" s="5" t="inlineStr">
        <is>
          <t>850,00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=HYPERLINK("https://www.rossileiloes.com.br/lote/detalhe/39654", "061")</f>
      </c>
      <c r="B71" s="4" t="s">
        <f>=HYPERLINK("https://www.rossileiloes.com.br/lote/detalhe/39654", " Lote com: NO Break, transformadors, bancos de bateria, etc.")</f>
      </c>
      <c r="C71" s="4" t="inlineStr">
        <is>
          <t>Vendido</t>
        </is>
      </c>
      <c r="D71" s="4" t="inlineStr">
        <is>
          <t>18</t>
        </is>
      </c>
      <c r="E71" s="5" t="inlineStr">
        <is>
          <t>1.650,00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=HYPERLINK("https://www.rossileiloes.com.br/lote/detalhe/39647", "062")</f>
      </c>
      <c r="B72" s="4" t="s">
        <f>=HYPERLINK("https://www.rossileiloes.com.br/lote/detalhe/39647", " Lote com: 5 Rodas com Pneus 4x114")</f>
      </c>
      <c r="C72" s="4" t="inlineStr">
        <is>
          <t>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=HYPERLINK("https://www.rossileiloes.com.br/lote/detalhe/39644", "063")</f>
      </c>
      <c r="B73" s="4" t="s">
        <f>=HYPERLINK("https://www.rossileiloes.com.br/lote/detalhe/39644", " Lote com: 4 Pneus 265/70/16 ")</f>
      </c>
      <c r="C73" s="4" t="inlineStr">
        <is>
          <t>Vendido</t>
        </is>
      </c>
      <c r="D73" s="4" t="inlineStr">
        <is>
          <t>1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=HYPERLINK("https://www.rossileiloes.com.br/lote/detalhe/39637", "064")</f>
      </c>
      <c r="B74" s="4" t="s">
        <f>=HYPERLINK("https://www.rossileiloes.com.br/lote/detalhe/39637", " BANCO PARA BATERIAS LACERDA (VAZIO - 1,15X1,50X0,70)")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=HYPERLINK("https://www.rossileiloes.com.br/lote/detalhe/39628", "065")</f>
      </c>
      <c r="B75" s="4" t="s">
        <f>=HYPERLINK("https://www.rossileiloes.com.br/lote/detalhe/39628", " BANCO PARA BATERIAS LACERDA (VAZIO - 1,15X1,50X0,70)")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=HYPERLINK("https://www.rossileiloes.com.br/lote/detalhe/39630", "066")</f>
      </c>
      <c r="B76" s="4" t="s">
        <f>=HYPERLINK("https://www.rossileiloes.com.br/lote/detalhe/39630", " LOTE COM: APROX. 56 UNIDADES DE RODAS INDUSTRIAIS")</f>
      </c>
      <c r="C76" s="4" t="inlineStr">
        <is>
          <t>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=HYPERLINK("https://www.rossileiloes.com.br/lote/detalhe/39624", "067")</f>
      </c>
      <c r="B77" s="4" t="s">
        <f>=HYPERLINK("https://www.rossileiloes.com.br/lote/detalhe/39624", " LOTE COM: 2 RACKS (2 METROS)")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=HYPERLINK("https://www.rossileiloes.com.br/lote/detalhe/39652", "068")</f>
      </c>
      <c r="B78" s="4" t="s">
        <f>=HYPERLINK("https://www.rossileiloes.com.br/lote/detalhe/39652", " LOTE COM: 2 BICICLETAS")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=HYPERLINK("https://www.rossileiloes.com.br/lote/detalhe/39633", "069")</f>
      </c>
      <c r="B79" s="4" t="s">
        <f>=HYPERLINK("https://www.rossileiloes.com.br/lote/detalhe/39633", " Ferrorama completo ( funcionando)")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=HYPERLINK("https://www.rossileiloes.com.br/lote/detalhe/39646", "070")</f>
      </c>
      <c r="B80" s="4" t="s">
        <f>=HYPERLINK("https://www.rossileiloes.com.br/lote/detalhe/39646", " Lote com: Antiguidades diversas")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=HYPERLINK("https://www.rossileiloes.com.br/lote/detalhe/39639", "071")</f>
      </c>
      <c r="B81" s="4" t="s">
        <f>=HYPERLINK("https://www.rossileiloes.com.br/lote/detalhe/39639", " Lote com: 8 Cadeiras e 2 mesas altas")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=HYPERLINK("https://www.rossileiloes.com.br/lote/detalhe/39643", "072")</f>
      </c>
      <c r="B82" s="4" t="s">
        <f>=HYPERLINK("https://www.rossileiloes.com.br/lote/detalhe/39643", " Jukebox antiga para 100 CDs")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=HYPERLINK("https://www.rossileiloes.com.br/lote/detalhe/39649", "073")</f>
      </c>
      <c r="B83" s="4" t="s">
        <f>=HYPERLINK("https://www.rossileiloes.com.br/lote/detalhe/39649", " Lote com: 2 vasos de 1,5m. Com vidros de 10mm.")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=HYPERLINK("https://www.rossileiloes.com.br/lote/detalhe/39623", "074")</f>
      </c>
      <c r="B84" s="4" t="s">
        <f>=HYPERLINK("https://www.rossileiloes.com.br/lote/detalhe/39623", " Lote com: Quadros em Latim, e objetos de igreja em Bronze")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=HYPERLINK("https://www.rossileiloes.com.br/lote/detalhe/39636", "075")</f>
      </c>
      <c r="B85" s="4" t="s">
        <f>=HYPERLINK("https://www.rossileiloes.com.br/lote/detalhe/39636", " Lote com: 2 quadros antigos de Campinas/SP")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=HYPERLINK("https://www.rossileiloes.com.br/lote/detalhe/39631", "076")</f>
      </c>
      <c r="B86" s="4" t="s">
        <f>=HYPERLINK("https://www.rossileiloes.com.br/lote/detalhe/39631", " Corrente em Ouro 7.3g ")</f>
      </c>
      <c r="C86" s="4" t="inlineStr">
        <is>
          <t>Vendido</t>
        </is>
      </c>
      <c r="D86" s="4" t="inlineStr">
        <is>
          <t>2</t>
        </is>
      </c>
      <c r="E86" s="5" t="inlineStr">
        <is>
          <t>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=HYPERLINK("https://www.rossileiloes.com.br/lote/detalhe/39626", "077")</f>
      </c>
      <c r="B87" s="4" t="s">
        <f>=HYPERLINK("https://www.rossileiloes.com.br/lote/detalhe/39626", " Fiat Strada 2000/2001 ( funcionando)-Pl.final 8 - Doc.2019 OK")</f>
      </c>
      <c r="C87" s="4" t="inlineStr">
        <is>
          <t>Vendido</t>
        </is>
      </c>
      <c r="D87" s="4" t="inlineStr">
        <is>
          <t>4</t>
        </is>
      </c>
      <c r="E87" s="5" t="inlineStr">
        <is>
          <t>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=HYPERLINK("https://www.rossileiloes.com.br/lote/detalhe/39622", "078")</f>
      </c>
      <c r="B88" s="4" t="s">
        <f>=HYPERLINK("https://www.rossileiloes.com.br/lote/detalhe/39622", " Ford/Jeep Universal 1973 ( Funcionando)- PL. Final 9 - Doc.2019 OK")</f>
      </c>
      <c r="C88" s="4" t="inlineStr">
        <is>
          <t>Vendido</t>
        </is>
      </c>
      <c r="D88" s="4" t="inlineStr">
        <is>
          <t>18</t>
        </is>
      </c>
      <c r="E88" s="5" t="inlineStr">
        <is>
          <t>14.250,00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=HYPERLINK("https://www.rossileiloes.com.br/lote/detalhe/39642", "079")</f>
      </c>
      <c r="B89" s="4" t="s">
        <f>=HYPERLINK("https://www.rossileiloes.com.br/lote/detalhe/39642", " Fiat Strada 2001 ( funcionando) - PL. final 0 - Doc.2019 OK")</f>
      </c>
      <c r="C89" s="4" t="inlineStr">
        <is>
          <t>Vendido</t>
        </is>
      </c>
      <c r="D89" s="4" t="inlineStr">
        <is>
          <t>3</t>
        </is>
      </c>
      <c r="E89" s="5" t="inlineStr">
        <is>
          <t>5.500,00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=HYPERLINK("https://www.rossileiloes.com.br/lote/detalhe/39629", "080")</f>
      </c>
      <c r="B90" s="4" t="s">
        <f>=HYPERLINK("https://www.rossileiloes.com.br/lote/detalhe/39629", " Honda CB300 2011 (Funcionando)-PL. final 2- Doc.2019 OK")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5.250,00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=HYPERLINK("https://www.rossileiloes.com.br/lote/detalhe/39627", "081")</f>
      </c>
      <c r="B91" s="4" t="s">
        <f>=HYPERLINK("https://www.rossileiloes.com.br/lote/detalhe/39627", " VW Gol 1.0 2014 (funcionando) -PL final 5 - Doc.2019 OK")</f>
      </c>
      <c r="C91" s="4" t="inlineStr">
        <is>
          <t>Vendido</t>
        </is>
      </c>
      <c r="D91" s="4" t="inlineStr">
        <is>
          <t>2</t>
        </is>
      </c>
      <c r="E91" s="5" t="inlineStr">
        <is>
          <t>15.500,00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=HYPERLINK("https://www.rossileiloes.com.br/lote/detalhe/39621", "082")</f>
      </c>
      <c r="B92" s="4" t="s">
        <f>=HYPERLINK("https://www.rossileiloes.com.br/lote/detalhe/39621", " Ford Transit 2.4 turbodiesel 2011 (Funcionando)  -Pl. Final 3 - Doc. 2019 OK")</f>
      </c>
      <c r="C92" s="4" t="inlineStr">
        <is>
          <t>Vendido</t>
        </is>
      </c>
      <c r="D92" s="4" t="inlineStr">
        <is>
          <t>59</t>
        </is>
      </c>
      <c r="E92" s="5" t="inlineStr">
        <is>
          <t>39.999,99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=HYPERLINK("https://www.rossileiloes.com.br/lote/detalhe/39638", "083")</f>
      </c>
      <c r="B93" s="4" t="s">
        <f>=HYPERLINK("https://www.rossileiloes.com.br/lote/detalhe/39638", " Lote com: Apróximadamente 3000 cabides")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=HYPERLINK("https://www.rossileiloes.com.br/lote/detalhe/40397", "084")</f>
      </c>
      <c r="B94" s="4" t="s">
        <f>=HYPERLINK("https://www.rossileiloes.com.br/lote/detalhe/40397", "CARRINHO COMPLETO PARA CHURRASCO")</f>
      </c>
      <c r="C94" s="4" t="inlineStr">
        <is>
          <t>Vendido</t>
        </is>
      </c>
      <c r="D94" s="4" t="inlineStr">
        <is>
          <t>5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=HYPERLINK("https://www.rossileiloes.com.br/lote/detalhe/40398", "085")</f>
      </c>
      <c r="B95" s="4" t="s">
        <f>=HYPERLINK("https://www.rossileiloes.com.br/lote/detalhe/40398", "Escada com rodízio 2.00 x 2.00")</f>
      </c>
      <c r="C95" s="4" t="inlineStr">
        <is>
          <t>Vendido</t>
        </is>
      </c>
      <c r="D95" s="4" t="inlineStr">
        <is>
          <t>5</t>
        </is>
      </c>
      <c r="E95" s="5" t="inlineStr">
        <is>
          <t>200,00</t>
        </is>
      </c>
      <c r="F95" s="4" t="inlineStr">
        <is>
          <t>25.00</t>
        </is>
      </c>
    </row>
    <row collapsed="false" customFormat="false" customHeight="false" hidden="false" ht="12.1" outlineLevel="0" r="96">
      <c r="A96" s="5" t="s">
        <f>=HYPERLINK("https://www.rossileiloes.com.br/lote/detalhe/40399", "086")</f>
      </c>
      <c r="B96" s="4" t="s">
        <f>=HYPERLINK("https://www.rossileiloes.com.br/lote/detalhe/40399", "Notebook Lenovo i5 4gb 500 HD (bom estado)")</f>
      </c>
      <c r="C96" s="4" t="inlineStr">
        <is>
          <t>Vendido</t>
        </is>
      </c>
      <c r="D96" s="4" t="inlineStr">
        <is>
          <t>3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=HYPERLINK("https://www.rossileiloes.com.br/lote/detalhe/40400", "087")</f>
      </c>
      <c r="B97" s="4" t="s">
        <f>=HYPERLINK("https://www.rossileiloes.com.br/lote/detalhe/40400", "Notebook Lenovo i5 4gb 500 HD bom estado")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25.00</t>
        </is>
      </c>
    </row>
    <row collapsed="false" customFormat="false" customHeight="false" hidden="false" ht="12.1" outlineLevel="0" r="98">
      <c r="A98" s="5" t="s">
        <f>=HYPERLINK("https://www.rossileiloes.com.br/lote/detalhe/40742", "088")</f>
      </c>
      <c r="B98" s="4" t="s">
        <f>=HYPERLINK("https://www.rossileiloes.com.br/lote/detalhe/40742", "Equipamentos de laboratório ")</f>
      </c>
      <c r="C98" s="4" t="inlineStr">
        <is>
          <t>Vendido</t>
        </is>
      </c>
      <c r="D98" s="4" t="inlineStr">
        <is>
          <t>27</t>
        </is>
      </c>
      <c r="E98" s="5" t="inlineStr">
        <is>
          <t>1.400,00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=HYPERLINK("https://www.rossileiloes.com.br/lote/detalhe/40743", "089")</f>
      </c>
      <c r="B99" s="4" t="s">
        <f>=HYPERLINK("https://www.rossileiloes.com.br/lote/detalhe/40743", "Lote com: 6 ventiladores Ventisilva completos")</f>
      </c>
      <c r="C99" s="4" t="inlineStr">
        <is>
          <t>Vendido</t>
        </is>
      </c>
      <c r="D99" s="4" t="inlineStr">
        <is>
          <t>5</t>
        </is>
      </c>
      <c r="E99" s="5" t="inlineStr">
        <is>
          <t>400,00</t>
        </is>
      </c>
      <c r="F9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2026-06-29T02:51:19.00Z</dcterms:created>
  <dc:creator>Tellks Tecnologia</dc:creator>
  <cp:revision>0</cp:revision>
</cp:coreProperties>
</file>