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Celulares, Tapetes,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=HYPERLINK("https://www.rossileiloes.com.br/lote/detalhe/23338", "101")</f>
      </c>
      <c r="B11" s="4" t="s">
        <f>=HYPERLINK("https://www.rossileiloes.com.br/lote/detalhe/23338", " Piaggio Vespa Px 200cc. (EM FUNCIONAMENTO)")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4.600,00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=HYPERLINK("https://www.rossileiloes.com.br/lote/detalhe/23331", "102")</f>
      </c>
      <c r="B12" s="4" t="s">
        <f>=HYPERLINK("https://www.rossileiloes.com.br/lote/detalhe/23331", " YAMAHA RX 125cc ANO 1979 RELÍQUIA PARA COLECIONADORES.OBS. SUCATA SEM DIREITO A DOCUMENTAÇÃO")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499,99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=HYPERLINK("https://www.rossileiloes.com.br/lote/detalhe/23334", "103")</f>
      </c>
      <c r="B13" s="4" t="s">
        <f>=HYPERLINK("https://www.rossileiloes.com.br/lote/detalhe/23334", " YAMAHA RX 180cc ANO 1982. TOTALMENTE ORIGINAL. RELÍQUIA PARA COLECIONADORES.(Em funcionamento, acompanha chaves e ferramentas originais)")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=HYPERLINK("https://www.rossileiloes.com.br/lote/detalhe/23269", "104")</f>
      </c>
      <c r="B14" s="4" t="s">
        <f>=HYPERLINK("https://www.rossileiloes.com.br/lote/detalhe/23269", " SUCATA DE YAMAHA RX 125. Ano 1980.")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=HYPERLINK("https://www.rossileiloes.com.br/lote/detalhe/23286", "105")</f>
      </c>
      <c r="B15" s="4" t="s">
        <f>=HYPERLINK("https://www.rossileiloes.com.br/lote/detalhe/23286", "MOTOR DE MOTOCICLETA ANTIGA DE 250cc. 2 TEMPOS. COMPLETO: COM CARBURADOR, SISTEMA DE IGNIÇÃO E ESCAPAMENTO. ANO 1986. (RETIRADO EM FUNCIONAMENTO)")</f>
      </c>
      <c r="C15" s="4" t="inlineStr">
        <is>
          <t>Vendido</t>
        </is>
      </c>
      <c r="D15" s="4" t="inlineStr">
        <is>
          <t>7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=HYPERLINK("https://www.rossileiloes.com.br/lote/detalhe/23273", "106")</f>
      </c>
      <c r="B16" s="4" t="s">
        <f>=HYPERLINK("https://www.rossileiloes.com.br/lote/detalhe/23273", " HONDA CG 125cc CUSTOMIZADA. ANO 1979.")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=HYPERLINK("https://www.rossileiloes.com.br/lote/detalhe/23340", "107")</f>
      </c>
      <c r="B17" s="4" t="s">
        <f>=HYPERLINK("https://www.rossileiloes.com.br/lote/detalhe/23340", " BICICLETA ANTIGA CALOI CECI ARO 26 DÉCADA DE 1980, TOTALMENTE ORIGINAL, RELÍQUIA PARA COLECIONADORES")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=HYPERLINK("https://www.rossileiloes.com.br/lote/detalhe/23313", "108")</f>
      </c>
      <c r="B18" s="4" t="s">
        <f>=HYPERLINK("https://www.rossileiloes.com.br/lote/detalhe/23313", " COLEÇÃO C/ 50 UNIDADES DE CELULARES ANTIGOS , VÁRIAS MARCAS E MODELOS DÉCADA DE 1990, ANTIGUIDADE PARA COLECIONADORES. ( L-01)")</f>
      </c>
      <c r="C18" s="4" t="inlineStr">
        <is>
          <t>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=HYPERLINK("https://www.rossileiloes.com.br/lote/detalhe/23316", "109")</f>
      </c>
      <c r="B19" s="4" t="s">
        <f>=HYPERLINK("https://www.rossileiloes.com.br/lote/detalhe/23316", "02 UNIDADES DE TAPETE PARA SALA L AMOUR MING 80 LINHAS, COR SALMÃO E MARROM, NOVO ( SEM USO). ( T-01)")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=HYPERLINK("https://www.rossileiloes.com.br/lote/detalhe/23315", "110")</f>
      </c>
      <c r="B20" s="4" t="s">
        <f>=HYPERLINK("https://www.rossileiloes.com.br/lote/detalhe/23315", " COLEÇÃO C/ 50 UNIDADES DE CELULARES ANTIGOS , VÁRIAS MARCAS E MODELOS DÉCADA DE 1990, ANTIGUIDADE PARA COLECIONADORES. ( L-02)")</f>
      </c>
      <c r="C20" s="4" t="inlineStr">
        <is>
          <t>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=HYPERLINK("https://www.rossileiloes.com.br/lote/detalhe/23314", "111")</f>
      </c>
      <c r="B21" s="4" t="s">
        <f>=HYPERLINK("https://www.rossileiloes.com.br/lote/detalhe/23314", " 02 UNIDADES DE TAPETE  PARA SALA L AMOUR  MING 80 LINHAS, COR BEGE E MARROM,  NOVO ( SEM USO). ( T-02)")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=HYPERLINK("https://www.rossileiloes.com.br/lote/detalhe/23322", "113")</f>
      </c>
      <c r="B22" s="4" t="s">
        <f>=HYPERLINK("https://www.rossileiloes.com.br/lote/detalhe/23322", " COLEÇÃO C/ 50 UNIDADES DE  CELULARES ANTIGOS , VÁRIAS MARCAS  E MODELOS DÉCADA DE 1990, ANTIGUIDADE PARA COLECIONADORES. ( L-04)")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=HYPERLINK("https://www.rossileiloes.com.br/lote/detalhe/23531", "114")</f>
      </c>
      <c r="B23" s="4" t="s">
        <f>=HYPERLINK("https://www.rossileiloes.com.br/lote/detalhe/23531", "FLIPERAMA ANTIGO DÉCADA DE 1980, RARIDADE, ESTRUTURA METÁLICA, PARA COLECIONADORES.")</f>
      </c>
      <c r="C23" s="4" t="inlineStr">
        <is>
          <t>Vendido</t>
        </is>
      </c>
      <c r="D23" s="4" t="inlineStr">
        <is>
          <t>6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=HYPERLINK("https://www.rossileiloes.com.br/lote/detalhe/23272", "115")</f>
      </c>
      <c r="B24" s="4" t="s">
        <f>=HYPERLINK("https://www.rossileiloes.com.br/lote/detalhe/23272", " LOTE COM: 01 MESA BISTRÔ. MADEIRA DE LEI GARAPEIRA. COM 02 CADEIRAS. BAR ISIS REDONDA. (SEM USO)")</f>
      </c>
      <c r="C24" s="4" t="inlineStr">
        <is>
          <t>Vendido</t>
        </is>
      </c>
      <c r="D24" s="4" t="inlineStr">
        <is>
          <t>5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=HYPERLINK("https://www.rossileiloes.com.br/lote/detalhe/23318", "116")</f>
      </c>
      <c r="B25" s="4" t="s">
        <f>=HYPERLINK("https://www.rossileiloes.com.br/lote/detalhe/23318", " LOTE CONTENDO:  02 MÓVEIS ANTIGOS DA ÉPOCA COLONIAL; 01 MESA EM MADEIRA DE LEI DA DÉCADA DE 1940 E 01 FOGÃO INDUSTRIAL 02 BOCAS. (FUNCIONANDO).")</f>
      </c>
      <c r="C25" s="4" t="inlineStr">
        <is>
          <t>Vendido</t>
        </is>
      </c>
      <c r="D25" s="4" t="inlineStr">
        <is>
          <t>8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=HYPERLINK("https://www.rossileiloes.com.br/lote/detalhe/23326", "117")</f>
      </c>
      <c r="B26" s="4" t="s">
        <f>=HYPERLINK("https://www.rossileiloes.com.br/lote/detalhe/23326", " LOTE CONTENDO: 01- CADEIRA DE BALANÇO EM COURO SINTÉTICO COR BRANCA; 01-ESPREGUICADEIRA EM MADEIRA E 02- CADEIRAS GIRATÓRIAS DIRETOR EM COURO COR BRANCA.")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=HYPERLINK("https://www.rossileiloes.com.br/lote/detalhe/23327", "118")</f>
      </c>
      <c r="B27" s="4" t="s">
        <f>=HYPERLINK("https://www.rossileiloes.com.br/lote/detalhe/23327", " LOTE C/ 11 UNIDADES DE ITENS DE AR CONDICIONADO, VÁRIAS MARCAS E MODELOS, DOMÉSTICO E INDUSTRIAL.")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=HYPERLINK("https://www.rossileiloes.com.br/lote/detalhe/23319", "119")</f>
      </c>
      <c r="B28" s="4" t="s">
        <f>=HYPERLINK("https://www.rossileiloes.com.br/lote/detalhe/23319", " COLEÇÃO C/ 50 UNIDADES DE CELULARES ANTIGOS , VÁRIAS MARCAS E MODELOS DÉCADA DE 1990, ANTIGUIDADE PARA COLECIONADORES. ( L-03)")</f>
      </c>
      <c r="C28" s="4" t="inlineStr">
        <is>
          <t>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=HYPERLINK("https://www.rossileiloes.com.br/lote/detalhe/23328", "120")</f>
      </c>
      <c r="B29" s="4" t="s">
        <f>=HYPERLINK("https://www.rossileiloes.com.br/lote/detalhe/23328", " 02 UNIDADES DE TAPETE  PARA SALA L AMOUR  MING 80 LINHAS, COR VERMELHA E BEGE,  NOVO ( SEM USO). ( T-03)")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=HYPERLINK("https://www.rossileiloes.com.br/lote/detalhe/23317", "121")</f>
      </c>
      <c r="B30" s="4" t="s">
        <f>=HYPERLINK("https://www.rossileiloes.com.br/lote/detalhe/23317", " LOTE C/ APROX 50 UNIDADES DE CADEIRAS,  SENDO; GIRATÓRIAS, FIXAS, LONGARINAS E OUTRAS.")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=HYPERLINK("https://www.rossileiloes.com.br/lote/detalhe/23291", "122")</f>
      </c>
      <c r="B31" s="4" t="s">
        <f>=HYPERLINK("https://www.rossileiloes.com.br/lote/detalhe/23291", " 01- MESA BISTRÔ MADEIRA COM 02 BANQUETAS BAR ISIS REDONDA.")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=HYPERLINK("https://www.rossileiloes.com.br/lote/detalhe/23295", "123")</f>
      </c>
      <c r="B32" s="4" t="s">
        <f>=HYPERLINK("https://www.rossileiloes.com.br/lote/detalhe/23295", " LOTE COM 02 CHOPEIRAS MANUAIS, ANTIGUIDADE DA DÉCADA DE 1980.")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=HYPERLINK("https://www.rossileiloes.com.br/lote/detalhe/23300", "125")</f>
      </c>
      <c r="B33" s="4" t="s">
        <f>=HYPERLINK("https://www.rossileiloes.com.br/lote/detalhe/23300", "Lote contendo 14 aparelhos de DVD marca Tectoy. Em funcionamento.")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=HYPERLINK("https://www.rossileiloes.com.br/lote/detalhe/23301", "126")</f>
      </c>
      <c r="B34" s="4" t="s">
        <f>=HYPERLINK("https://www.rossileiloes.com.br/lote/detalhe/23301", "LOTE CONTENDO 08 APARELHOS DVD BRITANIA.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=HYPERLINK("https://www.rossileiloes.com.br/lote/detalhe/23276", "129")</f>
      </c>
      <c r="B35" s="4" t="s">
        <f>=HYPERLINK("https://www.rossileiloes.com.br/lote/detalhe/23276", " LOTE COM: 01 MESA BISTRÔ BAR ISIS REDONDA. MADEIRA DE LEI GARAPEIRA LIXADA (NOVAS SEM USO)")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=HYPERLINK("https://www.rossileiloes.com.br/lote/detalhe/23274", "130")</f>
      </c>
      <c r="B36" s="4" t="s">
        <f>=HYPERLINK("https://www.rossileiloes.com.br/lote/detalhe/23274", " LOTE COM: 01 MESA BISTRÔ BAR ISIS REDONDA. MADEIRA DE LEI GARAPEIRA LIXADA (NOVAS SEM USO)")</f>
      </c>
      <c r="C36" s="4" t="inlineStr">
        <is>
          <t>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=HYPERLINK("https://www.rossileiloes.com.br/lote/detalhe/23275", "131")</f>
      </c>
      <c r="B37" s="4" t="s">
        <f>=HYPERLINK("https://www.rossileiloes.com.br/lote/detalhe/23275", " LOTE COM: 01 MESA BISTRÔ BAR ISIS REDONDA. MADEIRA DE LEI GARAPEIRA LIXADA (NOVAS SEM USO)")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=HYPERLINK("https://www.rossileiloes.com.br/lote/detalhe/23268", "133")</f>
      </c>
      <c r="B38" s="4" t="s">
        <f>=HYPERLINK("https://www.rossileiloes.com.br/lote/detalhe/23268", " 04 TOTEN / PEDESTAL, SENDO 02 MEDINDO; 1,80 E 02 MEDINDO; 1,50. COM REGULAGEM")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=HYPERLINK("https://www.rossileiloes.com.br/lote/detalhe/23277", "136")</f>
      </c>
      <c r="B39" s="4" t="s">
        <f>=HYPERLINK("https://www.rossileiloes.com.br/lote/detalhe/23277", "LOTE COM 011 BANCOS P/ MOTOCICLETAS ANTIGAS")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=HYPERLINK("https://www.rossileiloes.com.br/lote/detalhe/23267", "137")</f>
      </c>
      <c r="B40" s="4" t="s">
        <f>=HYPERLINK("https://www.rossileiloes.com.br/lote/detalhe/23267", " ESTUFA MOD. 216.")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=HYPERLINK("https://www.rossileiloes.com.br/lote/detalhe/23297", "138")</f>
      </c>
      <c r="B41" s="4" t="s">
        <f>=HYPERLINK("https://www.rossileiloes.com.br/lote/detalhe/23297", " LOTE COM: 105 pares de Sapatilhas Alpargatas Uissex (Preta) Adulto e Infantil. NOVAS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=HYPERLINK("https://www.rossileiloes.com.br/lote/detalhe/23290", "139")</f>
      </c>
      <c r="B42" s="4" t="s">
        <f>=HYPERLINK("https://www.rossileiloes.com.br/lote/detalhe/23290", " LOTE COM: 105 pares de Sapatilhas Alpargatas Uissex (Preta) Adulto e Infantil. NOVAS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=HYPERLINK("https://www.rossileiloes.com.br/lote/detalhe/23278", "140")</f>
      </c>
      <c r="B43" s="4" t="s">
        <f>=HYPERLINK("https://www.rossileiloes.com.br/lote/detalhe/23278", "LOTE COM APROX. 80 CAPAS DE BANCO DE CICLOMOTORES ANTIGOS, MOBILETE MONARK CALOI CX , CALOI XR, GARELI E OUTRAS. PRODUTO ORIGINAL, SEM USO, ESTOQUE ANTIGO, DECADA DE 1980 , PARA COLECIONADORES. VÁRIAS CORES E MODELOS.")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=HYPERLINK("https://www.rossileiloes.com.br/lote/detalhe/23284", "141")</f>
      </c>
      <c r="B44" s="4" t="s">
        <f>=HYPERLINK("https://www.rossileiloes.com.br/lote/detalhe/23284", "LOTE C/ 100 JOGOS DE ADESIVOS P/ CICLOMOTOR GARELLI KATIA ANTIGA, CADA JOGO DE ADESIVOS CONTEM 02 ADESIVOS DO TANQUE, 02 ADESIVOS DA LATERAL DO MOTOR E 01 ADESIVO LEMBRETE.(SEM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=HYPERLINK("https://www.rossileiloes.com.br/lote/detalhe/23270", "142")</f>
      </c>
      <c r="B45" s="4" t="s">
        <f>=HYPERLINK("https://www.rossileiloes.com.br/lote/detalhe/23270", " LOTE COM: 01 MESA BISTRÔ. MADEIRA DE LEI GARAPEIRA. COM 02 CADEIRAS. BAR ISIS REDONDA. (SEM USO)")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=HYPERLINK("https://www.rossileiloes.com.br/lote/detalhe/23280", "143")</f>
      </c>
      <c r="B46" s="4" t="s">
        <f>=HYPERLINK("https://www.rossileiloes.com.br/lote/detalhe/23280", "Lote contendo relógio original marca ORIENT. Sem uso em perfeito estado de funcionamento.")</f>
      </c>
      <c r="C46" s="4" t="inlineStr">
        <is>
          <t>Vendido</t>
        </is>
      </c>
      <c r="D46" s="4" t="inlineStr">
        <is>
          <t>7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=HYPERLINK("https://www.rossileiloes.com.br/lote/detalhe/23279", "146")</f>
      </c>
      <c r="B47" s="4" t="s">
        <f>=HYPERLINK("https://www.rossileiloes.com.br/lote/detalhe/23279", "APROX. 35 KG DE MEDALHAS EM METAL E BRONZE DE DIVERSOS TAMANHOS E MODELOS (SEM USO). TOTALIZANDO APROX. 450 UN.")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=HYPERLINK("https://www.rossileiloes.com.br/lote/detalhe/23283", "147")</f>
      </c>
      <c r="B48" s="4" t="s">
        <f>=HYPERLINK("https://www.rossileiloes.com.br/lote/detalhe/23283", "LOTE C/ 50 UNIDADES DE ADESIVOS DA CAÇAMBA DA TOYOTA HILUX. (SEM USO)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=HYPERLINK("https://www.rossileiloes.com.br/lote/detalhe/23285", "149")</f>
      </c>
      <c r="B49" s="4" t="s">
        <f>=HYPERLINK("https://www.rossileiloes.com.br/lote/detalhe/23285", "AQUECEDOR PROFISSIONAL A ÓLEO. ( EM FUNCIONAMENTO)")</f>
      </c>
      <c r="C49" s="4" t="inlineStr">
        <is>
          <t>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=HYPERLINK("https://www.rossileiloes.com.br/lote/detalhe/23302", "150")</f>
      </c>
      <c r="B50" s="4" t="s">
        <f>=HYPERLINK("https://www.rossileiloes.com.br/lote/detalhe/23302", " 03 unidades de: Alicate Amperímetro Et3910 Minipa")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=HYPERLINK("https://www.rossileiloes.com.br/lote/detalhe/23296", "151")</f>
      </c>
      <c r="B51" s="4" t="s">
        <f>=HYPERLINK("https://www.rossileiloes.com.br/lote/detalhe/23296", " LOTE COM: 105 pares de Sapatilhas Alpargatas Uissex (Preta) Adulto e Infantil. NOVAS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=HYPERLINK("https://www.rossileiloes.com.br/lote/detalhe/23292", "152")</f>
      </c>
      <c r="B52" s="4" t="s">
        <f>=HYPERLINK("https://www.rossileiloes.com.br/lote/detalhe/23292", " 50 unidades de  Microsoft Windows 7 (pode ser atualizado para o Windows 10) Home Basic Edition em Português. Lacrado na Caixa com CD e chave de ativação . ORIGINAL. NOVO SEM USO.")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=HYPERLINK("https://www.rossileiloes.com.br/lote/detalhe/23271", "153")</f>
      </c>
      <c r="B53" s="4" t="s">
        <f>=HYPERLINK("https://www.rossileiloes.com.br/lote/detalhe/23271", " LOTE COM: 01 MESA BISTRÔ. MADEIRA DE LEI GARAPEIRA. COM 02 CADEIRAS. BAR ISIS REDONDA. 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=HYPERLINK("https://www.rossileiloes.com.br/lote/detalhe/23298", "154")</f>
      </c>
      <c r="B54" s="4" t="s">
        <f>=HYPERLINK("https://www.rossileiloes.com.br/lote/detalhe/23298", " 50 unidades de  Microsoft Windows 7 (pode ser atualizado para o Windows 10) Home Basic Edition em Português. Lacrado na Caixa com CD e chave de ativação . ORIGINAL. NOVO SEM USO.")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=HYPERLINK("https://www.rossileiloes.com.br/lote/detalhe/23294", "155")</f>
      </c>
      <c r="B55" s="4" t="s">
        <f>=HYPERLINK("https://www.rossileiloes.com.br/lote/detalhe/23294", " 50 unidades de  Microsoft Windows 7 (pode ser atualizado para o Windows 10) Home Basic Edition em Português. Lacrado na Caixa com CD e chave de ativação . ORIGINAL. NOVO SEM USO.")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=HYPERLINK("https://www.rossileiloes.com.br/lote/detalhe/23324", "156")</f>
      </c>
      <c r="B56" s="4" t="s">
        <f>=HYPERLINK("https://www.rossileiloes.com.br/lote/detalhe/23324", " 02 UNIDADES DE TAPETE  PARA SALA L AMOUR  MING 80 LINHAS, COR SALMÃO E MARROM,  NOVO ( SEM USO). ( T-04)")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=HYPERLINK("https://www.rossileiloes.com.br/lote/detalhe/24110", "157")</f>
      </c>
      <c r="B57" s="4" t="s">
        <f>=HYPERLINK("https://www.rossileiloes.com.br/lote/detalhe/24110", " LOTE COM: 01 MESA BISTRÔ BAR ISIS REDONDA. MADEIRA DE LEI GARAPEIRA. COR IMBUIA. (NOVAS SEM USO)")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=HYPERLINK("https://www.rossileiloes.com.br/lote/detalhe/23320", "160")</f>
      </c>
      <c r="B58" s="4" t="s">
        <f>=HYPERLINK("https://www.rossileiloes.com.br/lote/detalhe/23320", " COLEÇÃO C/ 50 UNIDADES DE  CELULARES ANTIGOS , VÁRIAS MARCAS  E MODELOS DÉCADA DE 1990, ANTIGUIDADE PARA COLECIONADORES. ( L-05)")</f>
      </c>
      <c r="C58" s="4" t="inlineStr">
        <is>
          <t>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=HYPERLINK("https://www.rossileiloes.com.br/lote/detalhe/23321", "161")</f>
      </c>
      <c r="B59" s="4" t="s">
        <f>=HYPERLINK("https://www.rossileiloes.com.br/lote/detalhe/23321", " 02 UNIDADES DE TAPETE  PARA SALA L AMOUR  MING 80 LINHAS, COR AMARELA E AZUL,  NOVO ( SEM USO). ( T-05)")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=HYPERLINK("https://www.rossileiloes.com.br/lote/detalhe/23287", "162")</f>
      </c>
      <c r="B60" s="4" t="s">
        <f>=HYPERLINK("https://www.rossileiloes.com.br/lote/detalhe/23287", "LOTE CONTENDO: 01 Hot Water Davidoff e 01 Jus De Fleurs. Ambos Importados e Originais.")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=HYPERLINK("https://www.rossileiloes.com.br/lote/detalhe/23329", "163")</f>
      </c>
      <c r="B61" s="4" t="s">
        <f>=HYPERLINK("https://www.rossileiloes.com.br/lote/detalhe/23329", " 02 UNIDADES DE TAPETE  PARA SALA L AMOUR  MING 80 LINHAS, COR BEGE, NOVO ( SEM USO). ( T-06).")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=HYPERLINK("https://www.rossileiloes.com.br/lote/detalhe/23288", "164")</f>
      </c>
      <c r="B62" s="4" t="s">
        <f>=HYPERLINK("https://www.rossileiloes.com.br/lote/detalhe/23288", "LOTE COM: 01 MESA BISTRÔ. MADEIRA DE LEI GARAPEIRA. COM 02 BANQUETAS. BAR ISIS REDONDA. (SEM USO)")</f>
      </c>
      <c r="C62" s="4" t="inlineStr">
        <is>
          <t>Vendido</t>
        </is>
      </c>
      <c r="D62" s="4" t="inlineStr">
        <is>
          <t>6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=HYPERLINK("https://www.rossileiloes.com.br/lote/detalhe/23264", "165")</f>
      </c>
      <c r="B63" s="4" t="s">
        <f>=HYPERLINK("https://www.rossileiloes.com.br/lote/detalhe/23264", "LOTE COM: 01 MESA BISTRÔ. MADEIRA DE LEI GARAPEIRA. COM 02 BANQUETAS. BAR ISIS REDONDA. (SEM USO)")</f>
      </c>
      <c r="C63" s="4" t="inlineStr">
        <is>
          <t>Vendido</t>
        </is>
      </c>
      <c r="D63" s="4" t="inlineStr">
        <is>
          <t>6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=HYPERLINK("https://www.rossileiloes.com.br/lote/detalhe/23265", "166")</f>
      </c>
      <c r="B64" s="4" t="s">
        <f>=HYPERLINK("https://www.rossileiloes.com.br/lote/detalhe/23265", "LOTE COM:  01 MESA BISTRÔ. MADEIRA DE LEI GARAPEIRA. COM 02 BANQUETAS. BAR ISIS REDONDA. (SEM USO)")</f>
      </c>
      <c r="C64" s="4" t="inlineStr">
        <is>
          <t>Vendido</t>
        </is>
      </c>
      <c r="D64" s="4" t="inlineStr">
        <is>
          <t>7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=HYPERLINK("https://www.rossileiloes.com.br/lote/detalhe/23289", "167")</f>
      </c>
      <c r="B65" s="4" t="s">
        <f>=HYPERLINK("https://www.rossileiloes.com.br/lote/detalhe/23289", " 01- MESA BISTRÔ MADEIRA COM 02 BANQUETAS BAR ISIS REDONDA.")</f>
      </c>
      <c r="C65" s="4" t="inlineStr">
        <is>
          <t>Vendido</t>
        </is>
      </c>
      <c r="D65" s="4" t="inlineStr">
        <is>
          <t>6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=HYPERLINK("https://www.rossileiloes.com.br/lote/detalhe/23266", "168")</f>
      </c>
      <c r="B66" s="4" t="s">
        <f>=HYPERLINK("https://www.rossileiloes.com.br/lote/detalhe/23266", " CRISTALEIRA EM ACRÍLICO P/ JÓIAS OU CELULARES.")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=HYPERLINK("https://www.rossileiloes.com.br/lote/detalhe/24111", "169")</f>
      </c>
      <c r="B67" s="4" t="s">
        <f>=HYPERLINK("https://www.rossileiloes.com.br/lote/detalhe/24111", " LOTE COM: 01 MESA BISTRÔ BAR ISIS REDONDA. MADEIRA DE LEI GARAPEIRA.COR IMBUIA ESCURO (NOVAS SEM USO)")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=HYPERLINK("https://www.rossileiloes.com.br/lote/detalhe/23342", "170")</f>
      </c>
      <c r="B68" s="4" t="s">
        <f>=HYPERLINK("https://www.rossileiloes.com.br/lote/detalhe/23342", " 02 UNIDADES DE TAPETE  PARA SALA L AMOUR  MING 80 LINHAS, COR SALMÃO E AZUL, NOVO ( SEM USO). ( T-07).")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=HYPERLINK("https://www.rossileiloes.com.br/lote/detalhe/23339", "171")</f>
      </c>
      <c r="B69" s="4" t="s">
        <f>=HYPERLINK("https://www.rossileiloes.com.br/lote/detalhe/23339", " COLEÇÃO C/ 50 UNIDADES DE  CELULARES ANTIGOS , VÁRIAS MARCAS  E MODELOS DÉCADA DE 1990, ANTIGUIDADE PARA COLECIONADORES. ( L-06)")</f>
      </c>
      <c r="C69" s="4" t="inlineStr">
        <is>
          <t>Vendido</t>
        </is>
      </c>
      <c r="D69" s="4" t="inlineStr">
        <is>
          <t>3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=HYPERLINK("https://www.rossileiloes.com.br/lote/detalhe/23303", "172")</f>
      </c>
      <c r="B70" s="4" t="s">
        <f>=HYPERLINK("https://www.rossileiloes.com.br/lote/detalhe/23303", "BICICLETA ANTIGA TODA ORIGINAL. PARA COLECIONADORES.")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=HYPERLINK("https://www.rossileiloes.com.br/lote/detalhe/23325", "173")</f>
      </c>
      <c r="B71" s="4" t="s">
        <f>=HYPERLINK("https://www.rossileiloes.com.br/lote/detalhe/23325", " 60 UNIDADES DE ACESSÓRIOS P/ CELULARES, SUPORTES P/ VEÍCULOS E CINTURA. (NOVOS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=HYPERLINK("https://www.rossileiloes.com.br/lote/detalhe/23305", "174")</f>
      </c>
      <c r="B72" s="4" t="s">
        <f>=HYPERLINK("https://www.rossileiloes.com.br/lote/detalhe/23305", " 02 CAIXAS DE PAPEL HIGIÊNICO MARCA DUALETTE. TOTAL DE 120 PACOTES CONTENDO 24.000 FOLHAS. 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=HYPERLINK("https://www.rossileiloes.com.br/lote/detalhe/23306", "175")</f>
      </c>
      <c r="B73" s="4" t="s">
        <f>=HYPERLINK("https://www.rossileiloes.com.br/lote/detalhe/23306", " 25 UNIDADES DE SPRAY")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=HYPERLINK("https://www.rossileiloes.com.br/lote/detalhe/23346", "176")</f>
      </c>
      <c r="B74" s="4" t="s">
        <f>=HYPERLINK("https://www.rossileiloes.com.br/lote/detalhe/23346", " 02 UNIDADES DE TAPETE  PARA SALA L AMOUR  MING 80 LINHAS, COR SALMÃO E BEGE, NOVO ( SEM USO). ( T-08).")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=HYPERLINK("https://www.rossileiloes.com.br/lote/detalhe/23341", "177")</f>
      </c>
      <c r="B75" s="4" t="s">
        <f>=HYPERLINK("https://www.rossileiloes.com.br/lote/detalhe/23341", " COLEÇÃO C/ 50 UNIDADES DE  CELULARES ANTIGOS , VÁRIAS MARCAS  E MODELOS DÉCADA DE 1990, ANTIGUIDADE PARA COLECIONADORES. ( L-07).")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=HYPERLINK("https://www.rossileiloes.com.br/lote/detalhe/23343", "178")</f>
      </c>
      <c r="B76" s="4" t="s">
        <f>=HYPERLINK("https://www.rossileiloes.com.br/lote/detalhe/23343", " COLEÇÃO C/ 50 UNIDADES DE  CELULARES ANTIGOS , VÁRIAS MARCAS  E MODELOS DÉCADA DE 1990, ANTIGUIDADE PARA COLECIONADORES. ( L-08).")</f>
      </c>
      <c r="C76" s="4" t="inlineStr">
        <is>
          <t>Vendido</t>
        </is>
      </c>
      <c r="D76" s="4" t="inlineStr">
        <is>
          <t>3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=HYPERLINK("https://www.rossileiloes.com.br/lote/detalhe/23336", "179")</f>
      </c>
      <c r="B77" s="4" t="s">
        <f>=HYPERLINK("https://www.rossileiloes.com.br/lote/detalhe/23336", " 02 UNIDADES DE TAPETE  PARA SALA L AMOUR  MING 80 LINHAS, COR VERDE E BEGE, NOVO ( SEM USO). ( T-09).")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=HYPERLINK("https://www.rossileiloes.com.br/lote/detalhe/23345", "180")</f>
      </c>
      <c r="B78" s="4" t="s">
        <f>=HYPERLINK("https://www.rossileiloes.com.br/lote/detalhe/23345", " COLEÇÃO C/ 50 UNIDADES DE  CELULARES ANTIGOS , VÁRIAS MARCAS  E MODELOS DÉCADA DE 1990, ANTIGUIDADE PARA COLECIONADORES. ( L-09).")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=HYPERLINK("https://www.rossileiloes.com.br/lote/detalhe/23335", "182")</f>
      </c>
      <c r="B79" s="4" t="s">
        <f>=HYPERLINK("https://www.rossileiloes.com.br/lote/detalhe/23335", " COLEÇÃO C/ 50 UNIDADES DE  CELULARES ANTIGOS , VÁRIAS MARCAS  E MODELOS DÉCADA DE 1990, ANTIGUIDADE PARA COLECIONADORES. ( L-10).")</f>
      </c>
      <c r="C79" s="4" t="inlineStr">
        <is>
          <t>Vendido</t>
        </is>
      </c>
      <c r="D79" s="4" t="inlineStr">
        <is>
          <t>3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=HYPERLINK("https://www.rossileiloes.com.br/lote/detalhe/23330", "183")</f>
      </c>
      <c r="B80" s="4" t="s">
        <f>=HYPERLINK("https://www.rossileiloes.com.br/lote/detalhe/23330", " COLEÇÃO C/ 50 UNIDADES DE  CELULARES ANTIGOS , VÁRIAS MARCAS  E MODELOS DÉCADA DE 1990, ANTIGUIDADE PARA COLECIONADORES. ( L-11)")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=HYPERLINK("https://www.rossileiloes.com.br/lote/detalhe/23333", "184")</f>
      </c>
      <c r="B81" s="4" t="s">
        <f>=HYPERLINK("https://www.rossileiloes.com.br/lote/detalhe/23333", " 02 UNIDADES DE TAPETE  PARA SALA L AMOUR  MING 80 LINHAS, SALMÃO E BEGE, NOVO ( SEM USO). ( T-10).")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=HYPERLINK("https://www.rossileiloes.com.br/lote/detalhe/23344", "185")</f>
      </c>
      <c r="B82" s="4" t="s">
        <f>=HYPERLINK("https://www.rossileiloes.com.br/lote/detalhe/23344", " COLEÇÃO C/ 50 UNIDADES DE  CELULARES ANTIGOS , VÁRIAS MARCAS  E MODELOS DÉCADA DE 1990, ANTIGUIDADE PARA COLECIONADORES. ( L-12).")</f>
      </c>
      <c r="C82" s="4" t="inlineStr">
        <is>
          <t>Vendido</t>
        </is>
      </c>
      <c r="D82" s="4" t="inlineStr">
        <is>
          <t>3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=HYPERLINK("https://www.rossileiloes.com.br/lote/detalhe/23307", "186")</f>
      </c>
      <c r="B83" s="4" t="s">
        <f>=HYPERLINK("https://www.rossileiloes.com.br/lote/detalhe/23307", " LOTE CONTENDO 11 UNIDADES DE DISPENSER DE VARIOS MODELOS E SEGMENTOS.")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=HYPERLINK("https://www.rossileiloes.com.br/lote/detalhe/23337", "187")</f>
      </c>
      <c r="B84" s="4" t="s">
        <f>=HYPERLINK("https://www.rossileiloes.com.br/lote/detalhe/23337", " 02 UNIDADES DE TAPETE  PARA SALA L AMOUR  MING 80 LINHAS, SALMÃO E AMARELO, NOVO ( SEM USO). ( T-11).")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=HYPERLINK("https://www.rossileiloes.com.br/lote/detalhe/23332", "188")</f>
      </c>
      <c r="B85" s="4" t="s">
        <f>=HYPERLINK("https://www.rossileiloes.com.br/lote/detalhe/23332", " 02 UNIDADES DE TAPETE  PARA SALA L AMOUR  MING 80 LINHAS, FLORIDO E SALMÃO,  NOVO ( SEM USO). ( T-12).")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=HYPERLINK("https://www.rossileiloes.com.br/lote/detalhe/23347", "189")</f>
      </c>
      <c r="B86" s="4" t="s">
        <f>=HYPERLINK("https://www.rossileiloes.com.br/lote/detalhe/23347", " COLEÇÃO C/ 50 UNIDADES DE  CELULARES ANTIGOS , VÁRIAS MARCAS  E MODELOS DÉCADA DE 1990, ANTIGUIDADE PARA COLECIONADORES. ( L-13).")</f>
      </c>
      <c r="C86" s="4" t="inlineStr">
        <is>
          <t>Vendido</t>
        </is>
      </c>
      <c r="D86" s="4" t="inlineStr">
        <is>
          <t>3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=HYPERLINK("https://www.rossileiloes.com.br/lote/detalhe/23304", "190")</f>
      </c>
      <c r="B87" s="4" t="s">
        <f>=HYPERLINK("https://www.rossileiloes.com.br/lote/detalhe/23304", " LOTE COM INSTRUMENTOS MÉDICOS, SENDO; 01 CAIXA DE INOX C/ 20 ITENS CIRÚRGICOS; 50 LUVAS DESCARTÁVEIS APROX. 90 SERINGAS")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=HYPERLINK("https://www.rossileiloes.com.br/lote/detalhe/23308", "191")</f>
      </c>
      <c r="B88" s="4" t="s">
        <f>=HYPERLINK("https://www.rossileiloes.com.br/lote/detalhe/23308", " LOTE CONTENDO APROX. 26 CHUVEIROS")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=HYPERLINK("https://www.rossileiloes.com.br/lote/detalhe/23309", "192")</f>
      </c>
      <c r="B89" s="4" t="s">
        <f>=HYPERLINK("https://www.rossileiloes.com.br/lote/detalhe/23309", " LOTE C/ APROX. 35 UNIDADES DE TONER/ CARTUCHO, VARIAS MARCAS E MODELOS")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=HYPERLINK("https://www.rossileiloes.com.br/lote/detalhe/23310", "193")</f>
      </c>
      <c r="B90" s="4" t="s">
        <f>=HYPERLINK("https://www.rossileiloes.com.br/lote/detalhe/23310", " LOTE CONTENDO 16 APARELHOS DE DVD, VÁRIAS MARCAS E MODELOS")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=HYPERLINK("https://www.rossileiloes.com.br/lote/detalhe/23311", "194")</f>
      </c>
      <c r="B91" s="4" t="s">
        <f>=HYPERLINK("https://www.rossileiloes.com.br/lote/detalhe/23311", " APROX. 40 METROS DE CORRENTE PLÁSTICA.")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=HYPERLINK("https://www.rossileiloes.com.br/lote/detalhe/23371", "195")</f>
      </c>
      <c r="B92" s="4" t="s">
        <f>=HYPERLINK("https://www.rossileiloes.com.br/lote/detalhe/23371", " LOTE CONTENDO 100 ÍTENS  P/ CELULARES, SENDO CARREGADORES E OUTROS, VÁRIAS MARCAS E MODELOS.")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=HYPERLINK("https://www.rossileiloes.com.br/lote/detalhe/23376", "196")</f>
      </c>
      <c r="B93" s="4" t="s">
        <f>=HYPERLINK("https://www.rossileiloes.com.br/lote/detalhe/23376", " COLEÇÃO C/ 50 UNIDADES DE  CELULARES ANTIGOS , VÁRIAS MARCAS  E MODELOS DÉCADA DE 1990, ANTIGUIDADE PARA COLECIONADORES. ( L-14).")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=HYPERLINK("https://www.rossileiloes.com.br/lote/detalhe/23373", "197")</f>
      </c>
      <c r="B94" s="4" t="s">
        <f>=HYPERLINK("https://www.rossileiloes.com.br/lote/detalhe/23373", " COLEÇÃO C/ 50 UNIDADES DE  CELULARES ANTIGOS , VÁRIAS MARCAS  E MODELOS DÉCADA DE 1990, ANTIGUIDADE PARA COLECIONADORES. ( L-15).")</f>
      </c>
      <c r="C94" s="4" t="inlineStr">
        <is>
          <t>Vendido</t>
        </is>
      </c>
      <c r="D94" s="4" t="inlineStr">
        <is>
          <t>3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=HYPERLINK("https://www.rossileiloes.com.br/lote/detalhe/23372", "198")</f>
      </c>
      <c r="B95" s="4" t="s">
        <f>=HYPERLINK("https://www.rossileiloes.com.br/lote/detalhe/23372", " 50 UNIDADES DE CABOS/ ACESSÓRIOS PARA INFORMÁTICA E CELULARES.")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=HYPERLINK("https://www.rossileiloes.com.br/lote/detalhe/23375", "199")</f>
      </c>
      <c r="B96" s="4" t="s">
        <f>=HYPERLINK("https://www.rossileiloes.com.br/lote/detalhe/23375", " LOTE C/ 40 UNIDADES DE ITENS INOX  DIVERSOS. SENDO: FACAS, QUEBRA NOZES, ABRIDORES E OUTROS. PRODUTOS DE USO PROFISSIONAL, NOVOS E ORIGINAIS. ( SEM USO).")</f>
      </c>
      <c r="C96" s="4" t="inlineStr">
        <is>
          <t>Vendido</t>
        </is>
      </c>
      <c r="D96" s="4" t="inlineStr">
        <is>
          <t>8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=HYPERLINK("https://www.rossileiloes.com.br/lote/detalhe/23374", "200")</f>
      </c>
      <c r="B97" s="4" t="s">
        <f>=HYPERLINK("https://www.rossileiloes.com.br/lote/detalhe/23374", " LOTE C/ 07 ÍTENS, SENDO:  01 GRILL C/ RACLET PARA 06 PESSOAS, 02 BULES DE PORCELANA, 01- TRAVESSA PORCELANA, 02 XÍCARAS E 01 COQUETELEIRA DE INOX. NOVOS (SEM USO).")</f>
      </c>
      <c r="C97" s="4" t="inlineStr">
        <is>
          <t>Vendido</t>
        </is>
      </c>
      <c r="D97" s="4" t="inlineStr">
        <is>
          <t>8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=HYPERLINK("https://www.rossileiloes.com.br/lote/detalhe/23528", "202")</f>
      </c>
      <c r="B98" s="4" t="s">
        <f>=HYPERLINK("https://www.rossileiloes.com.br/lote/detalhe/23528", " LOTE C/ 13 MICROFONES , DIVERSAS MARCAS E MODELOS E 04 CHAPINHAS ELÉTRICAS P/ CABELOS.")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=HYPERLINK("https://www.rossileiloes.com.br/lote/detalhe/23529", "203")</f>
      </c>
      <c r="B99" s="4" t="s">
        <f>=HYPERLINK("https://www.rossileiloes.com.br/lote/detalhe/23529", " LOTE C/ 09 ARMÁRIOS ARTICULADOS  COR AZUL")</f>
      </c>
      <c r="C99" s="4" t="inlineStr">
        <is>
          <t>Vendido</t>
        </is>
      </c>
      <c r="D99" s="4" t="inlineStr">
        <is>
          <t>4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=HYPERLINK("https://www.rossileiloes.com.br/lote/detalhe/23323", "204")</f>
      </c>
      <c r="B100" s="4" t="s">
        <f>=HYPERLINK("https://www.rossileiloes.com.br/lote/detalhe/23323", " LOTE C/ APROX 58 UNIDADES DE MODEM EVDO AIKO VIVO ZAP")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=HYPERLINK("https://www.rossileiloes.com.br/lote/detalhe/23532", "205")</f>
      </c>
      <c r="B101" s="4" t="s">
        <f>=HYPERLINK("https://www.rossileiloes.com.br/lote/detalhe/23532", " LOTE CONTENDO 50 UNIDADES DE  CELULARES MARCA MOTOROLA VIVO AO VIVO, COR AZUL,  ( L-16).")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=HYPERLINK("https://www.rossileiloes.com.br/lote/detalhe/23533", "206")</f>
      </c>
      <c r="B102" s="4" t="s">
        <f>=HYPERLINK("https://www.rossileiloes.com.br/lote/detalhe/23533", " LOTE CONTENDO 50 UNIDADES DE  CELULARES MARCA MOTOROLA, SAMSUNG, LG, NOKIA, ( L-17).")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=HYPERLINK("https://www.rossileiloes.com.br/lote/detalhe/23534", "207")</f>
      </c>
      <c r="B103" s="4" t="s">
        <f>=HYPERLINK("https://www.rossileiloes.com.br/lote/detalhe/23534", " COLEÇÃO C/ 13 UNIDADES DE  CELULARES ANTIGOS , SENDO; 03 MOTOROLA TIJOLÃO E 10 MOTOROLA STARTAC  DÉCADA DE 1990, RELÍQUIA PARA COLECIONADORES. ( L-18).")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=HYPERLINK("https://www.rossileiloes.com.br/lote/detalhe/23535", "208")</f>
      </c>
      <c r="B104" s="4" t="s">
        <f>=HYPERLINK("https://www.rossileiloes.com.br/lote/detalhe/23535", " COLEÇÃO C/ 27 UNIDADES DE  CELULARES ANTIGOS , VÁRIAS MARCAS  E MODELOS DÉCADA DE 1990, ANTIGUIDADE PARA COLECIONADORES. ( L-19)")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=HYPERLINK("https://www.rossileiloes.com.br/lote/detalhe/23779", "209")</f>
      </c>
      <c r="B105" s="4" t="s">
        <f>=HYPERLINK("https://www.rossileiloes.com.br/lote/detalhe/23779", "PEUGEOT 206  1.6 FELINE FX. FLEX. ANO 2005")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=HYPERLINK("https://www.rossileiloes.com.br/lote/detalhe/23810", "210")</f>
      </c>
      <c r="B106" s="4" t="s">
        <f>=HYPERLINK("https://www.rossileiloes.com.br/lote/detalhe/23810", "LOTE CONTENDO: 03 JAQUETAS DE COURO SINTÉTICO E NOBREAK UPS 1200 PLUS")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=HYPERLINK("https://www.rossileiloes.com.br/lote/detalhe/23844", "211")</f>
      </c>
      <c r="B107" s="4" t="s">
        <f>=HYPERLINK("https://www.rossileiloes.com.br/lote/detalhe/23844", "RÁDIO CASSETE  AM/ FM  DÉCADA DE 1980 MARCA PHILIPS  RARIDADE, PARA COLECIONADORES ( EM FUNCIONAMENTO).")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=HYPERLINK("https://www.rossileiloes.com.br/lote/detalhe/23852", "212")</f>
      </c>
      <c r="B108" s="4" t="s">
        <f>=HYPERLINK("https://www.rossileiloes.com.br/lote/detalhe/23852", "CADEIRA PARA BARBEIRO/ CABELEREIRO  FERRANTE PROFISSIONAL ORIGINAL , COM CUBA E TORNEIRA ARTICULADA.")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=HYPERLINK("https://www.rossileiloes.com.br/lote/detalhe/23293", "213")</f>
      </c>
      <c r="B109" s="4" t="s">
        <f>=HYPERLINK("https://www.rossileiloes.com.br/lote/detalhe/23293", " 01- MESA BISTRÔ MADEIRA COM 02 BANQUETAS BAR ISIS REDONDA.")</f>
      </c>
      <c r="C109" s="4" t="inlineStr">
        <is>
          <t>Vendido</t>
        </is>
      </c>
      <c r="D109" s="4" t="inlineStr">
        <is>
          <t>9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=HYPERLINK("https://www.rossileiloes.com.br/lote/detalhe/24112", "214")</f>
      </c>
      <c r="B110" s="4" t="s">
        <f>=HYPERLINK("https://www.rossileiloes.com.br/lote/detalhe/24112", " LOTE COM: 01 MESA BISTRÔ BAR ISIS REDONDA. MADEIRA DE LEI GARAPEIRA.COR IMBUIA ESCURO (NOVAS 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=HYPERLINK("https://www.rossileiloes.com.br/lote/detalhe/24113", "215")</f>
      </c>
      <c r="B111" s="4" t="s">
        <f>=HYPERLINK("https://www.rossileiloes.com.br/lote/detalhe/24113", " LOTE COM: 01 MESA BISTRÔ BAR ISIS REDONDA. MADEIRA DE LEI GARAPEIRA.COR IMBUIA ESCURO (NOVAS SEM USO)")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=HYPERLINK("https://www.rossileiloes.com.br/lote/detalhe/24116", "216")</f>
      </c>
      <c r="B112" s="4" t="s">
        <f>=HYPERLINK("https://www.rossileiloes.com.br/lote/detalhe/24116", "Diversas churrasqueiras elétricas e Peças.")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=HYPERLINK("https://www.rossileiloes.com.br/lote/detalhe/24117", "217")</f>
      </c>
      <c r="B113" s="4" t="s">
        <f>=HYPERLINK("https://www.rossileiloes.com.br/lote/detalhe/24117", "Diversas Panelas  elétricas e Diversos Grill elétricos e peças")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=HYPERLINK("https://www.rossileiloes.com.br/lote/detalhe/24118", "218")</f>
      </c>
      <c r="B114" s="4" t="s">
        <f>=HYPERLINK("https://www.rossileiloes.com.br/lote/detalhe/24118", "Aquecedor de inox com controlador digital de temperatura Coel Uw2000")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=HYPERLINK("https://www.rossileiloes.com.br/lote/detalhe/24119", "219")</f>
      </c>
      <c r="B115" s="4" t="s">
        <f>=HYPERLINK("https://www.rossileiloes.com.br/lote/detalhe/24119", " LOTE CONTENDO 33 UNIDADES DE VÁLVULAS DE MEDIÇÃO DIVERSAS")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=HYPERLINK("https://www.rossileiloes.com.br/lote/detalhe/24131", "220")</f>
      </c>
      <c r="B116" s="4" t="s">
        <f>=HYPERLINK("https://www.rossileiloes.com.br/lote/detalhe/24131", "27 peças  de Lingerie da marca Valisere (18 sutiãs e 09 calcinhas). (Novo)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2026-06-29T01:23:41.00Z</dcterms:created>
  <dc:creator>Tellks Tecnologia</dc:creator>
  <cp:revision>0</cp:revision>
</cp:coreProperties>
</file>