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EMPILHADEIRA, FOLHAS DE PORTA, ESTANTES, BRAÇOS GIRATÓRIOS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26/06/2026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=HYPERLINK("https://www.rossileiloes.com.br/lote/detalhe/337126", "501")</f>
      </c>
      <c r="B11" s="4" t="s">
        <f>=HYPERLINK("https://www.rossileiloes.com.br/lote/detalhe/337126", "EMPILHADEIRA KOMATSU 2,5 TON. - GLP")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45.000,00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=HYPERLINK("https://www.rossileiloes.com.br/lote/detalhe/337128", "502")</f>
      </c>
      <c r="B12" s="4" t="s">
        <f>=HYPERLINK("https://www.rossileiloes.com.br/lote/detalhe/337128", "[ VÍDEO ] EMPILHADEIRA  A BATERIA CAPACIDADE .1.800 KG")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=HYPERLINK("https://www.rossileiloes.com.br/lote/detalhe/337129", "503")</f>
      </c>
      <c r="B13" s="4" t="s">
        <f>=HYPERLINK("https://www.rossileiloes.com.br/lote/detalhe/337129", "[ VÍDEO ] EMPILHADEIRA  A BATERIA CAPACIDADE .1.800 KG")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20.000,00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=HYPERLINK("https://www.rossileiloes.com.br/lote/detalhe/337127", "600")</f>
      </c>
      <c r="B14" s="4" t="s">
        <f>=HYPERLINK("https://www.rossileiloes.com.br/lote/detalhe/337127", "[ VÍDEOS ] LINHA DE PRODUÇÃO COMPLETA -  (PRODUÇÃO DE BATENTE E GUARNIÇÃO DE PORTAS COM LINHA DE PINTURA) - ANO 2013")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500.000,00</t>
        </is>
      </c>
      <c r="F14" s="4" t="inlineStr">
        <is>
          <t>5000.00</t>
        </is>
      </c>
    </row>
    <row collapsed="false" customFormat="false" customHeight="false" hidden="false" ht="12.1" outlineLevel="0" r="15">
      <c r="A15" s="5" t="s">
        <f>=HYPERLINK("https://www.rossileiloes.com.br/lote/detalhe/337141", "745")</f>
      </c>
      <c r="B15" s="4" t="s">
        <f>=HYPERLINK("https://www.rossileiloes.com.br/lote/detalhe/337141", "[ VÍDEO ][ LANCE POR UNIDADE ] -  LOTE COM APROX. 1.000  UNIDADES - FOLHAS DE PORTA  ( MEDIDAS  - 62cm x 210 / 60cm x 210) ( NO ESTADO )")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60,00</t>
        </is>
      </c>
      <c r="F15" s="4" t="inlineStr">
        <is>
          <t>3.00</t>
        </is>
      </c>
    </row>
    <row collapsed="false" customFormat="false" customHeight="false" hidden="false" ht="12.1" outlineLevel="0" r="16">
      <c r="A16" s="5" t="s">
        <f>=HYPERLINK("https://www.rossileiloes.com.br/lote/detalhe/337142", "746")</f>
      </c>
      <c r="B16" s="4" t="s">
        <f>=HYPERLINK("https://www.rossileiloes.com.br/lote/detalhe/337142", "[ VÍDEO ][ LANCE POR UNIDADE ] -  LOTE COM APROX. 1.000  UNIDADES - FOLHAS DE PORTA  ( MEDIDAS  - 62cm x 210 / 60cm x 210) ( NO ESTADO )")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60,00</t>
        </is>
      </c>
      <c r="F16" s="4" t="inlineStr">
        <is>
          <t>3.00</t>
        </is>
      </c>
    </row>
    <row collapsed="false" customFormat="false" customHeight="false" hidden="false" ht="12.1" outlineLevel="0" r="17">
      <c r="A17" s="5" t="s">
        <f>=HYPERLINK("https://www.rossileiloes.com.br/lote/detalhe/337143", "747")</f>
      </c>
      <c r="B17" s="4" t="s">
        <f>=HYPERLINK("https://www.rossileiloes.com.br/lote/detalhe/337143", "[ VÍDEO ][ LANCE POR UNIDADE ] -  LOTE COM APROX. 1.000  UNIDADES - FOLHAS DE PORTA  ( MEDIDAS  - 62cm x 210 / 60cm x 210) ( NO ESTADO )")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60,00</t>
        </is>
      </c>
      <c r="F17" s="4" t="inlineStr">
        <is>
          <t>3.00</t>
        </is>
      </c>
    </row>
    <row collapsed="false" customFormat="false" customHeight="false" hidden="false" ht="12.1" outlineLevel="0" r="18">
      <c r="A18" s="5" t="s">
        <f>=HYPERLINK("https://www.rossileiloes.com.br/lote/detalhe/337125", "748")</f>
      </c>
      <c r="B18" s="4" t="s">
        <f>=HYPERLINK("https://www.rossileiloes.com.br/lote/detalhe/337125", "[ VÍDEO ][ LANCE POR UNIDADE ] -  LOTE COM APROX. 1.000  UNIDADES - FOLHAS DE PORTA  ( MEDIDAS  - 62cm x 210 / 60cm x 210) ( NO ESTADO )")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60,00</t>
        </is>
      </c>
      <c r="F18" s="4" t="inlineStr">
        <is>
          <t>3.00</t>
        </is>
      </c>
    </row>
    <row collapsed="false" customFormat="false" customHeight="false" hidden="false" ht="12.1" outlineLevel="0" r="19">
      <c r="A19" s="5" t="s">
        <f>=HYPERLINK("https://www.rossileiloes.com.br/lote/detalhe/337140", "749")</f>
      </c>
      <c r="B19" s="4" t="s">
        <f>=HYPERLINK("https://www.rossileiloes.com.br/lote/detalhe/337140", "[ VÍDEO ][ LANCE POR UNIDADE ] -  LOTE COM APROX. 1.000  UNIDADES - FOLHAS DE PORTA  ( MEDIDAS  - 62cm x 210 / 60cm x 210) ( NO ESTADO )")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60,00</t>
        </is>
      </c>
      <c r="F19" s="4" t="inlineStr">
        <is>
          <t>3.00</t>
        </is>
      </c>
    </row>
    <row collapsed="false" customFormat="false" customHeight="false" hidden="false" ht="12.1" outlineLevel="0" r="20">
      <c r="A20" s="5" t="s">
        <f>=HYPERLINK("https://www.rossileiloes.com.br/lote/detalhe/337124", "750")</f>
      </c>
      <c r="B20" s="4" t="s">
        <f>=HYPERLINK("https://www.rossileiloes.com.br/lote/detalhe/337124", "[ LANCES POR KG ] APROX. 10 TON. - RETALHO E CHAPA DE INOX 410 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3,50</t>
        </is>
      </c>
      <c r="F20" s="4" t="inlineStr">
        <is>
          <t>0.20</t>
        </is>
      </c>
    </row>
    <row collapsed="false" customFormat="false" customHeight="false" hidden="false" ht="12.1" outlineLevel="0" r="21">
      <c r="A21" s="5" t="s">
        <f>=HYPERLINK("https://www.rossileiloes.com.br/lote/detalhe/337123", "800")</f>
      </c>
      <c r="B21" s="4" t="s">
        <f>=HYPERLINK("https://www.rossileiloes.com.br/lote/detalhe/337123", "[ LANCES POR KG ] APROX. 10 TON. - RETALHO E CHAPA DE INOX 410 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3,50</t>
        </is>
      </c>
      <c r="F21" s="4" t="inlineStr">
        <is>
          <t>0.20</t>
        </is>
      </c>
    </row>
    <row collapsed="false" customFormat="false" customHeight="false" hidden="false" ht="12.1" outlineLevel="0" r="22">
      <c r="A22" s="5" t="s">
        <f>=HYPERLINK("https://www.rossileiloes.com.br/lote/detalhe/337121", "850")</f>
      </c>
      <c r="B22" s="4" t="s">
        <f>=HYPERLINK("https://www.rossileiloes.com.br/lote/detalhe/337121", "[ LANCES POR KG ] APROX. 10 TON. - RETALHO E CHAPA DE INOX 410 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3,50</t>
        </is>
      </c>
      <c r="F22" s="4" t="inlineStr">
        <is>
          <t>0.20</t>
        </is>
      </c>
    </row>
    <row collapsed="false" customFormat="false" customHeight="false" hidden="false" ht="12.1" outlineLevel="0" r="23">
      <c r="A23" s="5" t="s">
        <f>=HYPERLINK("https://www.rossileiloes.com.br/lote/detalhe/337146", "851")</f>
      </c>
      <c r="B23" s="4" t="s">
        <f>=HYPERLINK("https://www.rossileiloes.com.br/lote/detalhe/337146", "[ LANCES POR KG ] APROX. 3 TON. - TUBOS DE AÇO CARBONO 6,00mm - 100X100X1.500mm COMPRIMENTO 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2,50</t>
        </is>
      </c>
      <c r="F23" s="4" t="inlineStr">
        <is>
          <t>0.20</t>
        </is>
      </c>
    </row>
    <row collapsed="false" customFormat="false" customHeight="false" hidden="false" ht="12.1" outlineLevel="0" r="24">
      <c r="A24" s="5" t="s">
        <f>=HYPERLINK("https://www.rossileiloes.com.br/lote/detalhe/337131", "856")</f>
      </c>
      <c r="B24" s="4" t="s">
        <f>=HYPERLINK("https://www.rossileiloes.com.br/lote/detalhe/337131", "50 UN.- TOCADOR DE BANHEIRO 60CM ( COMPLETO)")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7.800,00</t>
        </is>
      </c>
      <c r="F24" s="4" t="inlineStr">
        <is>
          <t>30.00</t>
        </is>
      </c>
    </row>
    <row collapsed="false" customFormat="false" customHeight="false" hidden="false" ht="12.1" outlineLevel="0" r="25">
      <c r="A25" s="5" t="s">
        <f>=HYPERLINK("https://www.rossileiloes.com.br/lote/detalhe/337133", "857")</f>
      </c>
      <c r="B25" s="4" t="s">
        <f>=HYPERLINK("https://www.rossileiloes.com.br/lote/detalhe/337133", "50 UN.- TOCADOR DE BANHEIRO 60CM ( COMPLETO)")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7.800,00</t>
        </is>
      </c>
      <c r="F25" s="4" t="inlineStr">
        <is>
          <t>30.00</t>
        </is>
      </c>
    </row>
    <row collapsed="false" customFormat="false" customHeight="false" hidden="false" ht="12.1" outlineLevel="0" r="26">
      <c r="A26" s="5" t="s">
        <f>=HYPERLINK("https://www.rossileiloes.com.br/lote/detalhe/337130", "858")</f>
      </c>
      <c r="B26" s="4" t="s">
        <f>=HYPERLINK("https://www.rossileiloes.com.br/lote/detalhe/337130", "50 UN.- TOCADOR DE BANHEIRO 60CM ( COMPLETO)")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7.800,00</t>
        </is>
      </c>
      <c r="F26" s="4" t="inlineStr">
        <is>
          <t>30.00</t>
        </is>
      </c>
    </row>
    <row collapsed="false" customFormat="false" customHeight="false" hidden="false" ht="12.1" outlineLevel="0" r="27">
      <c r="A27" s="5" t="s">
        <f>=HYPERLINK("https://www.rossileiloes.com.br/lote/detalhe/337132", "859")</f>
      </c>
      <c r="B27" s="4" t="s">
        <f>=HYPERLINK("https://www.rossileiloes.com.br/lote/detalhe/337132", "50 UN.- TOCADOR DE BANHEIRO 60CM ( COMPLETO)")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7.800,00</t>
        </is>
      </c>
      <c r="F27" s="4" t="inlineStr">
        <is>
          <t>30.00</t>
        </is>
      </c>
    </row>
    <row collapsed="false" customFormat="false" customHeight="false" hidden="false" ht="12.1" outlineLevel="0" r="28">
      <c r="A28" s="5" t="s">
        <f>=HYPERLINK("https://www.rossileiloes.com.br/lote/detalhe/337135", "871")</f>
      </c>
      <c r="B28" s="4" t="s">
        <f>=HYPERLINK("https://www.rossileiloes.com.br/lote/detalhe/337135", "50 UN. - GABINETES DE COZINHA 1,20 MTS. 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9.300,00</t>
        </is>
      </c>
      <c r="F28" s="4" t="inlineStr">
        <is>
          <t>30.00</t>
        </is>
      </c>
    </row>
    <row collapsed="false" customFormat="false" customHeight="false" hidden="false" ht="12.1" outlineLevel="0" r="29">
      <c r="A29" s="5" t="s">
        <f>=HYPERLINK("https://www.rossileiloes.com.br/lote/detalhe/337137", "872")</f>
      </c>
      <c r="B29" s="4" t="s">
        <f>=HYPERLINK("https://www.rossileiloes.com.br/lote/detalhe/337137", "50 UN. - GABINETES DE COZINHA 1,20 MTS. 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9.300,00</t>
        </is>
      </c>
      <c r="F29" s="4" t="inlineStr">
        <is>
          <t>30.00</t>
        </is>
      </c>
    </row>
    <row collapsed="false" customFormat="false" customHeight="false" hidden="false" ht="12.1" outlineLevel="0" r="30">
      <c r="A30" s="5" t="s">
        <f>=HYPERLINK("https://www.rossileiloes.com.br/lote/detalhe/337134", "873")</f>
      </c>
      <c r="B30" s="4" t="s">
        <f>=HYPERLINK("https://www.rossileiloes.com.br/lote/detalhe/337134", "50 UN. - GABINETES DE COZINHA 1,20 MTS. ")</f>
      </c>
      <c r="C30" s="4" t="inlineStr">
        <is>
          <t>Aguardando</t>
        </is>
      </c>
      <c r="D30" s="4" t="inlineStr">
        <is>
          <t>0</t>
        </is>
      </c>
      <c r="E30" s="5" t="inlineStr">
        <is>
          <t>9.300,00</t>
        </is>
      </c>
      <c r="F30" s="4" t="inlineStr">
        <is>
          <t>30.00</t>
        </is>
      </c>
    </row>
    <row collapsed="false" customFormat="false" customHeight="false" hidden="false" ht="12.1" outlineLevel="0" r="31">
      <c r="A31" s="5" t="s">
        <f>=HYPERLINK("https://www.rossileiloes.com.br/lote/detalhe/337138", "874")</f>
      </c>
      <c r="B31" s="4" t="s">
        <f>=HYPERLINK("https://www.rossileiloes.com.br/lote/detalhe/337138", "50 UN. - GABINETES DE COZINHA 1,20 MTS. ")</f>
      </c>
      <c r="C31" s="4" t="inlineStr">
        <is>
          <t>Aguardando</t>
        </is>
      </c>
      <c r="D31" s="4" t="inlineStr">
        <is>
          <t>0</t>
        </is>
      </c>
      <c r="E31" s="5" t="inlineStr">
        <is>
          <t>9.300,00</t>
        </is>
      </c>
      <c r="F31" s="4" t="inlineStr">
        <is>
          <t>30.00</t>
        </is>
      </c>
    </row>
    <row collapsed="false" customFormat="false" customHeight="false" hidden="false" ht="12.1" outlineLevel="0" r="32">
      <c r="A32" s="5" t="s">
        <f>=HYPERLINK("https://www.rossileiloes.com.br/lote/detalhe/337136", "875")</f>
      </c>
      <c r="B32" s="4" t="s">
        <f>=HYPERLINK("https://www.rossileiloes.com.br/lote/detalhe/337136", "50 UN. - GABINETES DE COZINHA 1,20 MTS. ")</f>
      </c>
      <c r="C32" s="4" t="inlineStr">
        <is>
          <t>Aguardando</t>
        </is>
      </c>
      <c r="D32" s="4" t="inlineStr">
        <is>
          <t>0</t>
        </is>
      </c>
      <c r="E32" s="5" t="inlineStr">
        <is>
          <t>9.300,00</t>
        </is>
      </c>
      <c r="F32" s="4" t="inlineStr">
        <is>
          <t>30.00</t>
        </is>
      </c>
    </row>
    <row collapsed="false" customFormat="false" customHeight="false" hidden="false" ht="12.1" outlineLevel="0" r="33">
      <c r="A33" s="5" t="s">
        <f>=HYPERLINK("https://www.rossileiloes.com.br/lote/detalhe/337139", "880")</f>
      </c>
      <c r="B33" s="4" t="s">
        <f>=HYPERLINK("https://www.rossileiloes.com.br/lote/detalhe/337139", "37 UN. - CESTO METÁLICO ( 0,80 MTS. COMPRIMENTO X 0,53 MTS. LARGURA X 0,27 MTS.ALTURA )")</f>
      </c>
      <c r="C33" s="4" t="inlineStr">
        <is>
          <t>Aguardando</t>
        </is>
      </c>
      <c r="D33" s="4" t="inlineStr">
        <is>
          <t>0</t>
        </is>
      </c>
      <c r="E33" s="5" t="inlineStr">
        <is>
          <t>7.500,00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=HYPERLINK("https://www.rossileiloes.com.br/lote/detalhe/337144", "881")</f>
      </c>
      <c r="B34" s="4" t="s">
        <f>=HYPERLINK("https://www.rossileiloes.com.br/lote/detalhe/337144", "04 UN. - BOMBAS DE ÁGUA ( NO ESTADO )")</f>
      </c>
      <c r="C34" s="4" t="inlineStr">
        <is>
          <t>Aguardando</t>
        </is>
      </c>
      <c r="D34" s="4" t="inlineStr">
        <is>
          <t>0</t>
        </is>
      </c>
      <c r="E34" s="5" t="inlineStr">
        <is>
          <t>6.800,00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=HYPERLINK("https://www.rossileiloes.com.br/lote/detalhe/337145", "882")</f>
      </c>
      <c r="B35" s="4" t="s">
        <f>=HYPERLINK("https://www.rossileiloes.com.br/lote/detalhe/337145", "01 UN. - GERADOR A GASOLINA")</f>
      </c>
      <c r="C35" s="4" t="inlineStr">
        <is>
          <t>Aguardando</t>
        </is>
      </c>
      <c r="D35" s="4" t="inlineStr">
        <is>
          <t>0</t>
        </is>
      </c>
      <c r="E35" s="5" t="inlineStr">
        <is>
          <t>3.200,00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=HYPERLINK("https://www.rossileiloes.com.br/lote/detalhe/337118", "901")</f>
      </c>
      <c r="B36" s="4" t="s">
        <f>=HYPERLINK("https://www.rossileiloes.com.br/lote/detalhe/337118", "[ LANCES POR KG ] APROX. 3.900 KG .TUBOS  - QUADRADO")</f>
      </c>
      <c r="C36" s="4" t="inlineStr">
        <is>
          <t>Aguardando</t>
        </is>
      </c>
      <c r="D36" s="4" t="inlineStr">
        <is>
          <t>0</t>
        </is>
      </c>
      <c r="E36" s="5" t="inlineStr">
        <is>
          <t>2,30</t>
        </is>
      </c>
      <c r="F36" s="4" t="inlineStr">
        <is>
          <t>0.20</t>
        </is>
      </c>
    </row>
    <row collapsed="false" customFormat="false" customHeight="false" hidden="false" ht="12.1" outlineLevel="0" r="37">
      <c r="A37" s="5" t="s">
        <f>=HYPERLINK("https://www.rossileiloes.com.br/lote/detalhe/337116", "905")</f>
      </c>
      <c r="B37" s="4" t="s">
        <f>=HYPERLINK("https://www.rossileiloes.com.br/lote/detalhe/337116", "[ VÌDEO ] BRAÇO GIRATÓRIO PARA TALHA ALTURA 3,36 MTS (BRAÇO 4,07 MTS SÓ ESTRURURA) E 04 PÉ DIRETO DE 150 X150 MM E 3 METROS ALT.")</f>
      </c>
      <c r="C37" s="4" t="inlineStr">
        <is>
          <t>Aguardando</t>
        </is>
      </c>
      <c r="D37" s="4" t="inlineStr">
        <is>
          <t>0</t>
        </is>
      </c>
      <c r="E37" s="5" t="inlineStr">
        <is>
          <t>4.500,00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=HYPERLINK("https://www.rossileiloes.com.br/lote/detalhe/337113", "908")</f>
      </c>
      <c r="B38" s="4" t="s">
        <f>=HYPERLINK("https://www.rossileiloes.com.br/lote/detalhe/337113", " 20 UN. CARRINHOS PARA MANUSEAR PEÇAS")</f>
      </c>
      <c r="C38" s="4" t="inlineStr">
        <is>
          <t>Aguardando</t>
        </is>
      </c>
      <c r="D38" s="4" t="inlineStr">
        <is>
          <t>0</t>
        </is>
      </c>
      <c r="E38" s="5" t="inlineStr">
        <is>
          <t>4.000,00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=HYPERLINK("https://www.rossileiloes.com.br/lote/detalhe/337117", "909")</f>
      </c>
      <c r="B39" s="4" t="s">
        <f>=HYPERLINK("https://www.rossileiloes.com.br/lote/detalhe/337117", "LOTE DE 04 FILTROS E FRANGES")</f>
      </c>
      <c r="C39" s="4" t="inlineStr">
        <is>
          <t>Aguardando</t>
        </is>
      </c>
      <c r="D39" s="4" t="inlineStr">
        <is>
          <t>0</t>
        </is>
      </c>
      <c r="E39" s="5" t="inlineStr">
        <is>
          <t>1.200,00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=HYPERLINK("https://www.rossileiloes.com.br/lote/detalhe/337119", "911")</f>
      </c>
      <c r="B40" s="4" t="s">
        <f>=HYPERLINK("https://www.rossileiloes.com.br/lote/detalhe/337119", "07 UN.  - PIAS DE INOX - NO ESTADO")</f>
      </c>
      <c r="C40" s="4" t="inlineStr">
        <is>
          <t>Aguardando</t>
        </is>
      </c>
      <c r="D40" s="4" t="inlineStr">
        <is>
          <t>0</t>
        </is>
      </c>
      <c r="E40" s="5" t="inlineStr">
        <is>
          <t>1.400,00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=HYPERLINK("https://www.rossileiloes.com.br/lote/detalhe/337120", "912")</f>
      </c>
      <c r="B41" s="4" t="s">
        <f>=HYPERLINK("https://www.rossileiloes.com.br/lote/detalhe/337120", "10 UN. - PISTÃO DE ALUMÍNIO")</f>
      </c>
      <c r="C41" s="4" t="inlineStr">
        <is>
          <t>Aguardando</t>
        </is>
      </c>
      <c r="D41" s="4" t="inlineStr">
        <is>
          <t>0</t>
        </is>
      </c>
      <c r="E41" s="5" t="inlineStr">
        <is>
          <t>7.500,00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=HYPERLINK("https://www.rossileiloes.com.br/lote/detalhe/337122", "913")</f>
      </c>
      <c r="B42" s="4" t="s">
        <f>=HYPERLINK("https://www.rossileiloes.com.br/lote/detalhe/337122", "FRESADORA CNC POLARES ROMI - COMANDO FANUC  - MAC 10")</f>
      </c>
      <c r="C42" s="4" t="inlineStr">
        <is>
          <t>Aguardando</t>
        </is>
      </c>
      <c r="D42" s="4" t="inlineStr">
        <is>
          <t>0</t>
        </is>
      </c>
      <c r="E42" s="5" t="inlineStr">
        <is>
          <t>85.000,00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=HYPERLINK("https://www.rossileiloes.com.br/lote/detalhe/337114", "1008")</f>
      </c>
      <c r="B43" s="4" t="s">
        <f>=HYPERLINK("https://www.rossileiloes.com.br/lote/detalhe/337114", " 10 UN. GAVETEIROS DE AÇO COM RODIZIOS - 2 GAVETAS")</f>
      </c>
      <c r="C43" s="4" t="inlineStr">
        <is>
          <t>Aguardando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=HYPERLINK("https://www.rossileiloes.com.br/lote/detalhe/337107", "1009")</f>
      </c>
      <c r="B44" s="4" t="s">
        <f>=HYPERLINK("https://www.rossileiloes.com.br/lote/detalhe/337107", " 10 UN. GAVETEIROS DE AÇO COM RODIZIOS - 2 GAVETAS")</f>
      </c>
      <c r="C44" s="4" t="inlineStr">
        <is>
          <t>Aguardando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=HYPERLINK("https://www.rossileiloes.com.br/lote/detalhe/337106", "1010")</f>
      </c>
      <c r="B45" s="4" t="s">
        <f>=HYPERLINK("https://www.rossileiloes.com.br/lote/detalhe/337106", " 10 UN. GAVETEIROS DE AÇO COM RODIZIOS - 2 GAVETAS")</f>
      </c>
      <c r="C45" s="4" t="inlineStr">
        <is>
          <t>Aguardando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=HYPERLINK("https://www.rossileiloes.com.br/lote/detalhe/337110", "1011")</f>
      </c>
      <c r="B46" s="4" t="s">
        <f>=HYPERLINK("https://www.rossileiloes.com.br/lote/detalhe/337110", " 10 UN. GAVETEIROS DE AÇO COM RODIZIOS - 2 GAVETAS")</f>
      </c>
      <c r="C46" s="4" t="inlineStr">
        <is>
          <t>Aguardando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=HYPERLINK("https://www.rossileiloes.com.br/lote/detalhe/337112", "1012")</f>
      </c>
      <c r="B47" s="4" t="s">
        <f>=HYPERLINK("https://www.rossileiloes.com.br/lote/detalhe/337112", " 10 UN. GAVETEIROS DE AÇO COM RODIZIOS - 2 GAVETAS")</f>
      </c>
      <c r="C47" s="4" t="inlineStr">
        <is>
          <t>Aguardando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=HYPERLINK("https://www.rossileiloes.com.br/lote/detalhe/337109", "1013")</f>
      </c>
      <c r="B48" s="4" t="s">
        <f>=HYPERLINK("https://www.rossileiloes.com.br/lote/detalhe/337109", " 10 UN. GAVETEIROS DE AÇO COM RODIZIOS - 2 GAVETAS")</f>
      </c>
      <c r="C48" s="4" t="inlineStr">
        <is>
          <t>Aguardando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=HYPERLINK("https://www.rossileiloes.com.br/lote/detalhe/337108", "1025")</f>
      </c>
      <c r="B49" s="4" t="s">
        <f>=HYPERLINK("https://www.rossileiloes.com.br/lote/detalhe/337108", "[ VÍDEO ] 05 UN. CESTO PARA ARMAZENAR CARVÃO E OUTROS - 1.800X1.200X1.000 MM")</f>
      </c>
      <c r="C49" s="4" t="inlineStr">
        <is>
          <t>Aguardando</t>
        </is>
      </c>
      <c r="D49" s="4" t="inlineStr">
        <is>
          <t>0</t>
        </is>
      </c>
      <c r="E49" s="5" t="inlineStr">
        <is>
          <t>1.100,00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=HYPERLINK("https://www.rossileiloes.com.br/lote/detalhe/337111", "1026")</f>
      </c>
      <c r="B50" s="4" t="s">
        <f>=HYPERLINK("https://www.rossileiloes.com.br/lote/detalhe/337111", "[ VÍDEO ]  05 UN. CESTO PARA ARMAZENAR CARVÃO E OUTROS - 1.800X1.200X1.000 MM")</f>
      </c>
      <c r="C50" s="4" t="inlineStr">
        <is>
          <t>Aguardando</t>
        </is>
      </c>
      <c r="D50" s="4" t="inlineStr">
        <is>
          <t>0</t>
        </is>
      </c>
      <c r="E50" s="5" t="inlineStr">
        <is>
          <t>1.100,00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=HYPERLINK("https://www.rossileiloes.com.br/lote/detalhe/337115", "1027")</f>
      </c>
      <c r="B51" s="4" t="s">
        <f>=HYPERLINK("https://www.rossileiloes.com.br/lote/detalhe/337115", "[ VÍDEO ]  05 UN. CESTO PARA ARMAZENAR CARVÃO E OUTROS - 1.800X1.200X1.000 MM")</f>
      </c>
      <c r="C51" s="4" t="inlineStr">
        <is>
          <t>Aguardando</t>
        </is>
      </c>
      <c r="D51" s="4" t="inlineStr">
        <is>
          <t>0</t>
        </is>
      </c>
      <c r="E51" s="5" t="inlineStr">
        <is>
          <t>1.100,00</t>
        </is>
      </c>
      <c r="F5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2026-06-19T00:54:09.00Z</dcterms:created>
  <dc:creator>Tellks Tecnologia</dc:creator>
  <cp:revision>0</cp:revision>
</cp:coreProperties>
</file>