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MOTORES, EQUIPAMENTOS, PRATELEIRAS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19/05/2026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=HYPERLINK("https://www.rossileiloes.com.br/lote/detalhe/332329", "001")</f>
      </c>
      <c r="B11" s="4" t="s">
        <f>=HYPERLINK("https://www.rossileiloes.com.br/lote/detalhe/332329", "100 UN. - BIG BAGS USADOS DE PRIMEIRO USO - DIMENSÕES 1,0 X 1,0 X 1,30 ALTURA /VÁLVULA SUPERIOR E INFERIOR / BOM ESTADO - VENDA NO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2.000,00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=HYPERLINK("https://www.rossileiloes.com.br/lote/detalhe/332286", "002")</f>
      </c>
      <c r="B12" s="4" t="s">
        <f>=HYPERLINK("https://www.rossileiloes.com.br/lote/detalhe/332286", "CALDERIA AALBORG  ANO 2007 - 2000KG/H")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=HYPERLINK("https://www.rossileiloes.com.br/lote/detalhe/332289", "003")</f>
      </c>
      <c r="B13" s="4" t="s">
        <f>=HYPERLINK("https://www.rossileiloes.com.br/lote/detalhe/332289", "APROX. 60 PÇS.  - PERNEIRAS E MANGOTES EM RASPA DE COURO")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380,00</t>
        </is>
      </c>
      <c r="F13" s="4" t="inlineStr">
        <is>
          <t>20.00</t>
        </is>
      </c>
    </row>
    <row collapsed="false" customFormat="false" customHeight="false" hidden="false" ht="12.1" outlineLevel="0" r="14">
      <c r="A14" s="5" t="s">
        <f>=HYPERLINK("https://www.rossileiloes.com.br/lote/detalhe/332195", "004")</f>
      </c>
      <c r="B14" s="4" t="s">
        <f>=HYPERLINK("https://www.rossileiloes.com.br/lote/detalhe/332195", " Cortina de ar. Comprimento 1 metro , 4 peças modelo 3010")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=HYPERLINK("https://www.rossileiloes.com.br/lote/detalhe/332305", "005")</f>
      </c>
      <c r="B15" s="4" t="s">
        <f>=HYPERLINK("https://www.rossileiloes.com.br/lote/detalhe/332305", "04 UN.  PNEUS REMOLD 175/65-R14  ( SEM USO) ( N0 ESTADO)")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=HYPERLINK("https://www.rossileiloes.com.br/lote/detalhe/332194", "006")</f>
      </c>
      <c r="B16" s="4" t="s">
        <f>=HYPERLINK("https://www.rossileiloes.com.br/lote/detalhe/332194", " Pistão hidráulico. Diâmetro do eixo 50mm x diâmetro da camisa 110 mm x comprimento 1420 mm")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=HYPERLINK("https://www.rossileiloes.com.br/lote/detalhe/332241", "007")</f>
      </c>
      <c r="B17" s="4" t="s">
        <f>=HYPERLINK("https://www.rossileiloes.com.br/lote/detalhe/332241", " Inversor Danfos. 60 HP. 480 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=HYPERLINK("https://www.rossileiloes.com.br/lote/detalhe/332290", "008")</f>
      </c>
      <c r="B18" s="4" t="s">
        <f>=HYPERLINK("https://www.rossileiloes.com.br/lote/detalhe/332290", "01 UN. BALANCEADOR DINÂMICO/MEDIDOR DE VIBRAÇÃO")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=HYPERLINK("https://www.rossileiloes.com.br/lote/detalhe/332291", "009")</f>
      </c>
      <c r="B19" s="4" t="s">
        <f>=HYPERLINK("https://www.rossileiloes.com.br/lote/detalhe/332291", "MAQUINA DE COSTURA - SINGER")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380,00</t>
        </is>
      </c>
      <c r="F19" s="4" t="inlineStr">
        <is>
          <t>20.00</t>
        </is>
      </c>
    </row>
    <row collapsed="false" customFormat="false" customHeight="false" hidden="false" ht="12.1" outlineLevel="0" r="20">
      <c r="A20" s="5" t="s">
        <f>=HYPERLINK("https://www.rossileiloes.com.br/lote/detalhe/332287", "012")</f>
      </c>
      <c r="B20" s="4" t="s">
        <f>=HYPERLINK("https://www.rossileiloes.com.br/lote/detalhe/332287", "TRIPÉ ROBUSTO/ESTAVEL")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850,00</t>
        </is>
      </c>
      <c r="F20" s="4" t="inlineStr">
        <is>
          <t>20.00</t>
        </is>
      </c>
    </row>
    <row collapsed="false" customFormat="false" customHeight="false" hidden="false" ht="12.1" outlineLevel="0" r="21">
      <c r="A21" s="5" t="s">
        <f>=HYPERLINK("https://www.rossileiloes.com.br/lote/detalhe/332288", "014")</f>
      </c>
      <c r="B21" s="4" t="s">
        <f>=HYPERLINK("https://www.rossileiloes.com.br/lote/detalhe/332288", "[ LANCES POR QUILO ] Aprox. 4.000 kg de vários perfis em aço carbono (tubos, perfis, etc)")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1,80</t>
        </is>
      </c>
      <c r="F21" s="4" t="inlineStr">
        <is>
          <t>0.10</t>
        </is>
      </c>
    </row>
    <row collapsed="false" customFormat="false" customHeight="false" hidden="false" ht="12.1" outlineLevel="0" r="22">
      <c r="A22" s="5" t="s">
        <f>=HYPERLINK("https://www.rossileiloes.com.br/lote/detalhe/332292", "016")</f>
      </c>
      <c r="B22" s="4" t="s">
        <f>=HYPERLINK("https://www.rossileiloes.com.br/lote/detalhe/332292", "MAQUINA DE COSTURA - SINGER")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280,00</t>
        </is>
      </c>
      <c r="F22" s="4" t="inlineStr">
        <is>
          <t>20.00</t>
        </is>
      </c>
    </row>
    <row collapsed="false" customFormat="false" customHeight="false" hidden="false" ht="12.1" outlineLevel="0" r="23">
      <c r="A23" s="5" t="s">
        <f>=HYPERLINK("https://www.rossileiloes.com.br/lote/detalhe/332293", "019")</f>
      </c>
      <c r="B23" s="4" t="s">
        <f>=HYPERLINK("https://www.rossileiloes.com.br/lote/detalhe/332293", "FLIP CHART CAVALETE EM MADEIRA")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80,00</t>
        </is>
      </c>
      <c r="F23" s="4" t="inlineStr">
        <is>
          <t>10.00</t>
        </is>
      </c>
    </row>
    <row collapsed="false" customFormat="false" customHeight="false" hidden="false" ht="12.1" outlineLevel="0" r="24">
      <c r="A24" s="5" t="s">
        <f>=HYPERLINK("https://www.rossileiloes.com.br/lote/detalhe/332294", "020")</f>
      </c>
      <c r="B24" s="4" t="s">
        <f>=HYPERLINK("https://www.rossileiloes.com.br/lote/detalhe/332294", "01 UN. DETECTOR DE GÁS MOD. MAX XT II")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=HYPERLINK("https://www.rossileiloes.com.br/lote/detalhe/332196", "021")</f>
      </c>
      <c r="B25" s="4" t="s">
        <f>=HYPERLINK("https://www.rossileiloes.com.br/lote/detalhe/332196", " Vários pistões e unidades pneumáticas.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=HYPERLINK("https://www.rossileiloes.com.br/lote/detalhe/332285", "023")</f>
      </c>
      <c r="B26" s="4" t="s">
        <f>=HYPERLINK("https://www.rossileiloes.com.br/lote/detalhe/332285", " Motor Weg 15 CV 3525 rpm. Sem uso.")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=HYPERLINK("https://www.rossileiloes.com.br/lote/detalhe/332197", "025")</f>
      </c>
      <c r="B27" s="4" t="s">
        <f>=HYPERLINK("https://www.rossileiloes.com.br/lote/detalhe/332197", " Calandra para perfis de chapa")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1.200,00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=HYPERLINK("https://www.rossileiloes.com.br/lote/detalhe/332301", "027")</f>
      </c>
      <c r="B28" s="4" t="s">
        <f>=HYPERLINK("https://www.rossileiloes.com.br/lote/detalhe/332301", "PALETEIRA ELÉTRICA CAPACIDADE 1.800KG/ SEM CARREGADOR/COM BATERIA - NO ESTADO")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6.500,00</t>
        </is>
      </c>
      <c r="F28" s="4" t="inlineStr">
        <is>
          <t>350.00</t>
        </is>
      </c>
    </row>
    <row collapsed="false" customFormat="false" customHeight="false" hidden="false" ht="12.1" outlineLevel="0" r="29">
      <c r="A29" s="5" t="s">
        <f>=HYPERLINK("https://www.rossileiloes.com.br/lote/detalhe/332302", "028")</f>
      </c>
      <c r="B29" s="4" t="s">
        <f>=HYPERLINK("https://www.rossileiloes.com.br/lote/detalhe/332302", "PALETEIRA ELÉTRICA CAPACIDADE 3.000KG/ SEM CARREGADOR/COM BATERIA - NO ESTADO")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9.000,00</t>
        </is>
      </c>
      <c r="F29" s="4" t="inlineStr">
        <is>
          <t>350.00</t>
        </is>
      </c>
    </row>
    <row collapsed="false" customFormat="false" customHeight="false" hidden="false" ht="12.1" outlineLevel="0" r="30">
      <c r="A30" s="5" t="s">
        <f>=HYPERLINK("https://www.rossileiloes.com.br/lote/detalhe/332303", "029")</f>
      </c>
      <c r="B30" s="4" t="s">
        <f>=HYPERLINK("https://www.rossileiloes.com.br/lote/detalhe/332303", "LAVADORA DE PISO INDUSTRIAL PLATINUM MODELO LST51-B - NO ESTADO")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1.900,00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=HYPERLINK("https://www.rossileiloes.com.br/lote/detalhe/332201", "030")</f>
      </c>
      <c r="B31" s="4" t="s">
        <f>=HYPERLINK("https://www.rossileiloes.com.br/lote/detalhe/332201", "1 Bebedouro marca Brastemp")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20.00</t>
        </is>
      </c>
    </row>
    <row collapsed="false" customFormat="false" customHeight="false" hidden="false" ht="12.1" outlineLevel="0" r="32">
      <c r="A32" s="5" t="s">
        <f>=HYPERLINK("https://www.rossileiloes.com.br/lote/detalhe/332204", "032")</f>
      </c>
      <c r="B32" s="4" t="s">
        <f>=HYPERLINK("https://www.rossileiloes.com.br/lote/detalhe/332204", "3 un. carrinhos tipo cesto  - azuis com 80 cm de altura x 0,50 cm largura x 0,95 cm de comprimento")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=HYPERLINK("https://www.rossileiloes.com.br/lote/detalhe/332198", "033")</f>
      </c>
      <c r="B33" s="4" t="s">
        <f>=HYPERLINK("https://www.rossileiloes.com.br/lote/detalhe/332198", "01 Carrinho para transportar cilindro único")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=HYPERLINK("https://www.rossileiloes.com.br/lote/detalhe/332257", "034")</f>
      </c>
      <c r="B34" s="4" t="s">
        <f>=HYPERLINK("https://www.rossileiloes.com.br/lote/detalhe/332257", "5 un. carrinhos   galvanizados com 3 plataformas na dimensão de 1,10 cm altura x 1,00 cm de comp x 0,60 cm largura.")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=HYPERLINK("https://www.rossileiloes.com.br/lote/detalhe/332207", "035")</f>
      </c>
      <c r="B35" s="4" t="s">
        <f>=HYPERLINK("https://www.rossileiloes.com.br/lote/detalhe/332207", " Caldeirão a gás 200 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1.900,00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=HYPERLINK("https://www.rossileiloes.com.br/lote/detalhe/332203", "036")</f>
      </c>
      <c r="B36" s="4" t="s">
        <f>=HYPERLINK("https://www.rossileiloes.com.br/lote/detalhe/332203", " Caldeirão a gás 200 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1.900,00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=HYPERLINK("https://www.rossileiloes.com.br/lote/detalhe/332304", "037")</f>
      </c>
      <c r="B37" s="4" t="s">
        <f>=HYPERLINK("https://www.rossileiloes.com.br/lote/detalhe/332304", "LAVADORA E SECADORA DE PISO MARCA TENNANT - NO ESTADO")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=HYPERLINK("https://www.rossileiloes.com.br/lote/detalhe/332199", "038")</f>
      </c>
      <c r="B38" s="4" t="s">
        <f>=HYPERLINK("https://www.rossileiloes.com.br/lote/detalhe/332199", " Esteira estrutura em alumínio largura 0,80 m x 3.5 m comprimento com motor para acionamento.")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=HYPERLINK("https://www.rossileiloes.com.br/lote/detalhe/332256", "039")</f>
      </c>
      <c r="B39" s="4" t="s">
        <f>=HYPERLINK("https://www.rossileiloes.com.br/lote/detalhe/332256", "01 Carrinho feito em aço carbono para trabalhar com cilindros")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=HYPERLINK("https://www.rossileiloes.com.br/lote/detalhe/332258", "041")</f>
      </c>
      <c r="B40" s="4" t="s">
        <f>=HYPERLINK("https://www.rossileiloes.com.br/lote/detalhe/332258", "01 Carrinho para transportar cilindro ( feito em aço inox)")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=HYPERLINK("https://www.rossileiloes.com.br/lote/detalhe/332259", "042")</f>
      </c>
      <c r="B41" s="4" t="s">
        <f>=HYPERLINK("https://www.rossileiloes.com.br/lote/detalhe/332259", "01 Carrinho  para transportar somente 1 cilindro")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=HYPERLINK("https://www.rossileiloes.com.br/lote/detalhe/332260", "043")</f>
      </c>
      <c r="B42" s="4" t="s">
        <f>=HYPERLINK("https://www.rossileiloes.com.br/lote/detalhe/332260", "01 Carrinho para transportar cilindro ( feito em aço inox)")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220,00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=HYPERLINK("https://www.rossileiloes.com.br/lote/detalhe/332267", "044")</f>
      </c>
      <c r="B43" s="4" t="s">
        <f>=HYPERLINK("https://www.rossileiloes.com.br/lote/detalhe/332267", " 1 Bebedouro marca IBBL")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100,00</t>
        </is>
      </c>
      <c r="F43" s="4" t="inlineStr">
        <is>
          <t>20.00</t>
        </is>
      </c>
    </row>
    <row collapsed="false" customFormat="false" customHeight="false" hidden="false" ht="12.1" outlineLevel="0" r="44">
      <c r="A44" s="5" t="s">
        <f>=HYPERLINK("https://www.rossileiloes.com.br/lote/detalhe/332311", "047")</f>
      </c>
      <c r="B44" s="4" t="s">
        <f>=HYPERLINK("https://www.rossileiloes.com.br/lote/detalhe/332311", "APROX. 15 UN. - MANGUEIRAS DE PRESSÃO  ( 3,00 MTS. X 1"1/2 DIÂMETRO) - NO ESTADO")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=HYPERLINK("https://www.rossileiloes.com.br/lote/detalhe/332312", "048")</f>
      </c>
      <c r="B45" s="4" t="s">
        <f>=HYPERLINK("https://www.rossileiloes.com.br/lote/detalhe/332312", "APROX. 40 UN. - FORMICAS 1,2 X 3,00 MTS - NO ESTADO")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=HYPERLINK("https://www.rossileiloes.com.br/lote/detalhe/332313", "049")</f>
      </c>
      <c r="B46" s="4" t="s">
        <f>=HYPERLINK("https://www.rossileiloes.com.br/lote/detalhe/332313", "25 UN, - APARELHO TELEFÔNICO INTELBRAS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250,00</t>
        </is>
      </c>
      <c r="F46" s="4" t="inlineStr">
        <is>
          <t>30.00</t>
        </is>
      </c>
    </row>
    <row collapsed="false" customFormat="false" customHeight="false" hidden="false" ht="12.1" outlineLevel="0" r="47">
      <c r="A47" s="5" t="s">
        <f>=HYPERLINK("https://www.rossileiloes.com.br/lote/detalhe/332314", "050")</f>
      </c>
      <c r="B47" s="4" t="s">
        <f>=HYPERLINK("https://www.rossileiloes.com.br/lote/detalhe/332314", "CONJUNTO EXTRATOR PARA ROLAMENTO")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30.00</t>
        </is>
      </c>
    </row>
    <row collapsed="false" customFormat="false" customHeight="false" hidden="false" ht="12.1" outlineLevel="0" r="48">
      <c r="A48" s="5" t="s">
        <f>=HYPERLINK("https://www.rossileiloes.com.br/lote/detalhe/332315", "051")</f>
      </c>
      <c r="B48" s="4" t="s">
        <f>=HYPERLINK("https://www.rossileiloes.com.br/lote/detalhe/332315", "02 UN. - Exaustor centrífugo caracol  no estado,  sendo (01 un. motor de 2HP c/ 1750 rpm e 01 un. motor de 5CV c/  3440 rpm)")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2.500,00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=HYPERLINK("https://www.rossileiloes.com.br/lote/detalhe/332202", "052")</f>
      </c>
      <c r="B49" s="4" t="s">
        <f>=HYPERLINK("https://www.rossileiloes.com.br/lote/detalhe/332202", " Fritadeira elétrica")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=HYPERLINK("https://www.rossileiloes.com.br/lote/detalhe/332316", "053")</f>
      </c>
      <c r="B50" s="4" t="s">
        <f>=HYPERLINK("https://www.rossileiloes.com.br/lote/detalhe/332316", "02 UN. - Exaustor centrífugo caracol /motor  de 3 HP 3485 rpm - no estado")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2.500,00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=HYPERLINK("https://www.rossileiloes.com.br/lote/detalhe/332317", "054")</f>
      </c>
      <c r="B51" s="4" t="s">
        <f>=HYPERLINK("https://www.rossileiloes.com.br/lote/detalhe/332317", "02 UN. - Exaustor centrífugo caracol /motor de  3  HP com 3485 rpm - no estado")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2.500,00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=HYPERLINK("https://www.rossileiloes.com.br/lote/detalhe/332319", "055")</f>
      </c>
      <c r="B52" s="4" t="s">
        <f>=HYPERLINK("https://www.rossileiloes.com.br/lote/detalhe/332319", " APROX. 28 CAIXAS ( DIMENSÕES 55 X 75 X 30 ALT. CMTS.")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380,00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=HYPERLINK("https://www.rossileiloes.com.br/lote/detalhe/332200", "056")</f>
      </c>
      <c r="B53" s="4" t="s">
        <f>=HYPERLINK("https://www.rossileiloes.com.br/lote/detalhe/332200", " Fogão industrial 4 bocas")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=HYPERLINK("https://www.rossileiloes.com.br/lote/detalhe/332322", "057")</f>
      </c>
      <c r="B54" s="4" t="s">
        <f>=HYPERLINK("https://www.rossileiloes.com.br/lote/detalhe/332322", " 01 UN. PALETEIRA - LARGURA 68 CM. - no estado , necessário pequenos reparos")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=HYPERLINK("https://www.rossileiloes.com.br/lote/detalhe/332318", "058")</f>
      </c>
      <c r="B55" s="4" t="s">
        <f>=HYPERLINK("https://www.rossileiloes.com.br/lote/detalhe/332318", " 01 UN. PALETEIRA - LARGURA 68 CM. - no estado , necessário pequenos reparos")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=HYPERLINK("https://www.rossileiloes.com.br/lote/detalhe/332323", "059")</f>
      </c>
      <c r="B56" s="4" t="s">
        <f>=HYPERLINK("https://www.rossileiloes.com.br/lote/detalhe/332323", " 01 UN. PALETEIRA - LARGURA 68 CM. - no estado , necessário pequenos reparos")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=HYPERLINK("https://www.rossileiloes.com.br/lote/detalhe/332325", "060")</f>
      </c>
      <c r="B57" s="4" t="s">
        <f>=HYPERLINK("https://www.rossileiloes.com.br/lote/detalhe/332325", " 01 UN. PALETEIRA - LARGURA 68 CM. - no estado , necessário pequenos reparos")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=HYPERLINK("https://www.rossileiloes.com.br/lote/detalhe/332327", "061")</f>
      </c>
      <c r="B58" s="4" t="s">
        <f>=HYPERLINK("https://www.rossileiloes.com.br/lote/detalhe/332327", " 01 UN. PALETEIRA - LARGURA 68 CM. - no estado , necessário pequenos reparos")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=HYPERLINK("https://www.rossileiloes.com.br/lote/detalhe/332206", "062")</f>
      </c>
      <c r="B59" s="4" t="s">
        <f>=HYPERLINK("https://www.rossileiloes.com.br/lote/detalhe/332206", " Mesa para lavagem de pecas em aço inoxidável dimensões 1,00 x 1,00 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=HYPERLINK("https://www.rossileiloes.com.br/lote/detalhe/332205", "065")</f>
      </c>
      <c r="B60" s="4" t="s">
        <f>=HYPERLINK("https://www.rossileiloes.com.br/lote/detalhe/332205", " 04 un. frezers – 2 horizontais e 2 verticais")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750,00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=HYPERLINK("https://www.rossileiloes.com.br/lote/detalhe/332326", "066")</f>
      </c>
      <c r="B61" s="4" t="s">
        <f>=HYPERLINK("https://www.rossileiloes.com.br/lote/detalhe/332326", " 01 UN. PALETEIRA - LARGURA 53 CM. - no estado , necessário pequenos reparos")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=HYPERLINK("https://www.rossileiloes.com.br/lote/detalhe/332328", "067")</f>
      </c>
      <c r="B62" s="4" t="s">
        <f>=HYPERLINK("https://www.rossileiloes.com.br/lote/detalhe/332328", " 01 UN. PALETEIRA - LARGURA 68 CM. - no estado , necessário pequenos reparos")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=HYPERLINK("https://www.rossileiloes.com.br/lote/detalhe/332320", "068")</f>
      </c>
      <c r="B63" s="4" t="s">
        <f>=HYPERLINK("https://www.rossileiloes.com.br/lote/detalhe/332320", " 01 un. cesto metálico galvanizadp - abre/fecha - dimensões : 80 x 110 x 110 cmts na altura")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50,00</t>
        </is>
      </c>
      <c r="F63" s="4" t="inlineStr">
        <is>
          <t>20.00</t>
        </is>
      </c>
    </row>
    <row collapsed="false" customFormat="false" customHeight="false" hidden="false" ht="12.1" outlineLevel="0" r="64">
      <c r="A64" s="5" t="s">
        <f>=HYPERLINK("https://www.rossileiloes.com.br/lote/detalhe/332324", "069")</f>
      </c>
      <c r="B64" s="4" t="s">
        <f>=HYPERLINK("https://www.rossileiloes.com.br/lote/detalhe/332324", " 03 un. pistões curso aproximadamente 12 cmts x diâmetro 1" e outras peças acompanham")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100,00</t>
        </is>
      </c>
      <c r="F64" s="4" t="inlineStr">
        <is>
          <t>30.00</t>
        </is>
      </c>
    </row>
    <row collapsed="false" customFormat="false" customHeight="false" hidden="false" ht="12.1" outlineLevel="0" r="65">
      <c r="A65" s="5" t="s">
        <f>=HYPERLINK("https://www.rossileiloes.com.br/lote/detalhe/332321", "070")</f>
      </c>
      <c r="B65" s="4" t="s">
        <f>=HYPERLINK("https://www.rossileiloes.com.br/lote/detalhe/332321", " Vários componentes elétricos")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350,00</t>
        </is>
      </c>
      <c r="F65" s="4" t="inlineStr">
        <is>
          <t>30.00</t>
        </is>
      </c>
    </row>
    <row collapsed="false" customFormat="false" customHeight="false" hidden="false" ht="12.1" outlineLevel="0" r="66">
      <c r="A66" s="5" t="s">
        <f>=HYPERLINK("https://www.rossileiloes.com.br/lote/detalhe/332208", "072")</f>
      </c>
      <c r="B66" s="4" t="s">
        <f>=HYPERLINK("https://www.rossileiloes.com.br/lote/detalhe/332208", "8 pçs. Pallet de contenção para 4 tambores")</f>
      </c>
      <c r="C66" s="4" t="inlineStr">
        <is>
          <t>Vendido</t>
        </is>
      </c>
      <c r="D66" s="4" t="inlineStr">
        <is>
          <t>1</t>
        </is>
      </c>
      <c r="E66" s="5" t="inlineStr">
        <is>
          <t>900,00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=HYPERLINK("https://www.rossileiloes.com.br/lote/detalhe/332209", "088")</f>
      </c>
      <c r="B67" s="4" t="s">
        <f>=HYPERLINK("https://www.rossileiloes.com.br/lote/detalhe/332209", " Abraçadeira em aço Inox e 8 válvulas em aço inox")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650,00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=HYPERLINK("https://www.rossileiloes.com.br/lote/detalhe/332210", "093")</f>
      </c>
      <c r="B68" s="4" t="s">
        <f>=HYPERLINK("https://www.rossileiloes.com.br/lote/detalhe/332210", " 02 un. Armário medidas 1.45 largura x 2 m de altura x 52 cm profundidade. sendo com 24 gavetas dimensões largura 45 cm x 50 cm profundidade e 20 cm profundidade")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1.200,00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=HYPERLINK("https://www.rossileiloes.com.br/lote/detalhe/332211", "099")</f>
      </c>
      <c r="B69" s="4" t="s">
        <f>=HYPERLINK("https://www.rossileiloes.com.br/lote/detalhe/332211", "01 un. Escadas em alumínio altura 3.2 m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1.900,00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=HYPERLINK("https://www.rossileiloes.com.br/lote/detalhe/332213", "115")</f>
      </c>
      <c r="B70" s="4" t="s">
        <f>=HYPERLINK("https://www.rossileiloes.com.br/lote/detalhe/332213", " 1 Prateleira em aco carbono, ( reforcada) dimensoes altura 1.60 mts x 3.2 mts x 50 cmts")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800,00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=HYPERLINK("https://www.rossileiloes.com.br/lote/detalhe/332212", "117")</f>
      </c>
      <c r="B71" s="4" t="s">
        <f>=HYPERLINK("https://www.rossileiloes.com.br/lote/detalhe/332212", " Amplificador Servo drive marca Fanuc")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=HYPERLINK("https://www.rossileiloes.com.br/lote/detalhe/332214", "120")</f>
      </c>
      <c r="B72" s="4" t="s">
        <f>=HYPERLINK("https://www.rossileiloes.com.br/lote/detalhe/332214", " 02 unidades Maquinas seladoras para embalagens plásticas")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290,00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=HYPERLINK("https://www.rossileiloes.com.br/lote/detalhe/332282", "131")</f>
      </c>
      <c r="B73" s="4" t="s">
        <f>=HYPERLINK("https://www.rossileiloes.com.br/lote/detalhe/332282", " Carrinho para oxigênio ou afins")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=HYPERLINK("https://www.rossileiloes.com.br/lote/detalhe/332215", "132")</f>
      </c>
      <c r="B74" s="4" t="s">
        <f>=HYPERLINK("https://www.rossileiloes.com.br/lote/detalhe/332215", "08 unidades Corrimão de inox tubular comprimento aprox. 3 mts")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1.900,00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=HYPERLINK("https://www.rossileiloes.com.br/lote/detalhe/332261", "134")</f>
      </c>
      <c r="B75" s="4" t="s">
        <f>=HYPERLINK("https://www.rossileiloes.com.br/lote/detalhe/332261", " Portao de ferro dimensao: comprimento 2.1x altura 2.1 mts com dois rodízios peso")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=HYPERLINK("https://www.rossileiloes.com.br/lote/detalhe/332262", "137")</f>
      </c>
      <c r="B76" s="4" t="s">
        <f>=HYPERLINK("https://www.rossileiloes.com.br/lote/detalhe/332262", "INVERSOR DE FREQUENCIA WEG  CFW 700  22v")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=HYPERLINK("https://www.rossileiloes.com.br/lote/detalhe/332216", "138")</f>
      </c>
      <c r="B77" s="4" t="s">
        <f>=HYPERLINK("https://www.rossileiloes.com.br/lote/detalhe/332216", "EMBUTIDORA METALOGRAFICA")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=HYPERLINK("https://www.rossileiloes.com.br/lote/detalhe/332217", "139")</f>
      </c>
      <c r="B78" s="4" t="s">
        <f>=HYPERLINK("https://www.rossileiloes.com.br/lote/detalhe/332217", "EMGATE")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=HYPERLINK("https://www.rossileiloes.com.br/lote/detalhe/332277", "140")</f>
      </c>
      <c r="B79" s="4" t="s">
        <f>=HYPERLINK("https://www.rossileiloes.com.br/lote/detalhe/332277", "06 PAINÉIS DIVERSOS E INVERSOR DE FREQUENCIA WEG  CFW 700  22v")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2.300,00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=HYPERLINK("https://www.rossileiloes.com.br/lote/detalhe/332218", "142")</f>
      </c>
      <c r="B80" s="4" t="s">
        <f>=HYPERLINK("https://www.rossileiloes.com.br/lote/detalhe/332218", "ESCADA DE FERRO DE ALUMÍNIO ALTURA 1,2 MTS X  ,070 LARGURA")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=HYPERLINK("https://www.rossileiloes.com.br/lote/detalhe/332220", "147")</f>
      </c>
      <c r="B81" s="4" t="s">
        <f>=HYPERLINK("https://www.rossileiloes.com.br/lote/detalhe/332220", " CARRINHO PORTA FERRAMENTAS COM RODIZIOS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=HYPERLINK("https://www.rossileiloes.com.br/lote/detalhe/332221", "148")</f>
      </c>
      <c r="B82" s="4" t="s">
        <f>=HYPERLINK("https://www.rossileiloes.com.br/lote/detalhe/332221", " 02 UN. MANCAIS")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=HYPERLINK("https://www.rossileiloes.com.br/lote/detalhe/332219", "149")</f>
      </c>
      <c r="B83" s="4" t="s">
        <f>=HYPERLINK("https://www.rossileiloes.com.br/lote/detalhe/332219", " MESA EM AÇO CARBONO DIMENSÕES 1.7MTS X 0,70MTS COM GAVETA")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=HYPERLINK("https://www.rossileiloes.com.br/lote/detalhe/332283", "150")</f>
      </c>
      <c r="B84" s="4" t="s">
        <f>=HYPERLINK("https://www.rossileiloes.com.br/lote/detalhe/332283", " 02 UN GRIFOS NUMERO 18 E 24 - GEDORE")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=HYPERLINK("https://www.rossileiloes.com.br/lote/detalhe/332222", "153")</f>
      </c>
      <c r="B85" s="4" t="s">
        <f>=HYPERLINK("https://www.rossileiloes.com.br/lote/detalhe/332222", "CARRINHO SUPORTE PARA COLETA DE LIXO")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150,00</t>
        </is>
      </c>
      <c r="F85" s="4" t="inlineStr">
        <is>
          <t>20.00</t>
        </is>
      </c>
    </row>
    <row collapsed="false" customFormat="false" customHeight="false" hidden="false" ht="12.1" outlineLevel="0" r="86">
      <c r="A86" s="5" t="s">
        <f>=HYPERLINK("https://www.rossileiloes.com.br/lote/detalhe/332278", "155")</f>
      </c>
      <c r="B86" s="4" t="s">
        <f>=HYPERLINK("https://www.rossileiloes.com.br/lote/detalhe/332278", "10 PRATELEIRAS  - 2,60 ALT   - 7 BANDEJAS 33X80")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1.900,00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=HYPERLINK("https://www.rossileiloes.com.br/lote/detalhe/332279", "156")</f>
      </c>
      <c r="B87" s="4" t="s">
        <f>=HYPERLINK("https://www.rossileiloes.com.br/lote/detalhe/332279", " 05 PRATELEIRAS   - 2,35 ALT   - 5 BANDEJAS 45X92")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900,00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=HYPERLINK("https://www.rossileiloes.com.br/lote/detalhe/332232", "161")</f>
      </c>
      <c r="B88" s="4" t="s">
        <f>=HYPERLINK("https://www.rossileiloes.com.br/lote/detalhe/332232", " 2 MESAS EM FERRO/INOX DIMENSÃOES 90CM X 1,5 MTS.")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=HYPERLINK("https://www.rossileiloes.com.br/lote/detalhe/332223", "162")</f>
      </c>
      <c r="B89" s="4" t="s">
        <f>=HYPERLINK("https://www.rossileiloes.com.br/lote/detalhe/332223", " APROX. 20 UN. MANÔMETROS EM AÇO INOX")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=HYPERLINK("https://www.rossileiloes.com.br/lote/detalhe/332226", "165")</f>
      </c>
      <c r="B90" s="4" t="s">
        <f>=HYPERLINK("https://www.rossileiloes.com.br/lote/detalhe/332226", " 03 mesas em madeira maciça com revestimento de chapa de aço ( dimensões Aprox 1 MT x 2.5 Mts)")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1.200,00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=HYPERLINK("https://www.rossileiloes.com.br/lote/detalhe/332231", "167")</f>
      </c>
      <c r="B91" s="4" t="s">
        <f>=HYPERLINK("https://www.rossileiloes.com.br/lote/detalhe/332231", " Mesa com esmeril com motor Weg sendo a mesa com 60 x 70 cmts")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=HYPERLINK("https://www.rossileiloes.com.br/lote/detalhe/332229", "170")</f>
      </c>
      <c r="B92" s="4" t="s">
        <f>=HYPERLINK("https://www.rossileiloes.com.br/lote/detalhe/332229", " 03 UN TAMBORES PARA RODA M/BEZ - 10 FUROS")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600,00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=HYPERLINK("https://www.rossileiloes.com.br/lote/detalhe/332224", "171")</f>
      </c>
      <c r="B93" s="4" t="s">
        <f>=HYPERLINK("https://www.rossileiloes.com.br/lote/detalhe/332224", " 02 TESOURAS  PARA CORTAR CHAPA")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450,00</t>
        </is>
      </c>
      <c r="F93" s="4" t="inlineStr">
        <is>
          <t>30.00</t>
        </is>
      </c>
    </row>
    <row collapsed="false" customFormat="false" customHeight="false" hidden="false" ht="12.1" outlineLevel="0" r="94">
      <c r="A94" s="5" t="s">
        <f>=HYPERLINK("https://www.rossileiloes.com.br/lote/detalhe/332236", "177")</f>
      </c>
      <c r="B94" s="4" t="s">
        <f>=HYPERLINK("https://www.rossileiloes.com.br/lote/detalhe/332236", " 5 paletes de contenção dimensões dimensões internas 1.25 x 1.25 mts")</f>
      </c>
      <c r="C94" s="4" t="inlineStr">
        <is>
          <t>Vendido</t>
        </is>
      </c>
      <c r="D94" s="4" t="inlineStr">
        <is>
          <t>1</t>
        </is>
      </c>
      <c r="E94" s="5" t="inlineStr">
        <is>
          <t>900,00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=HYPERLINK("https://www.rossileiloes.com.br/lote/detalhe/332235", "180")</f>
      </c>
      <c r="B95" s="4" t="s">
        <f>=HYPERLINK("https://www.rossileiloes.com.br/lote/detalhe/332235", "01 UN. Exaustor de névoa marca Dellbro modelo 595")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=HYPERLINK("https://www.rossileiloes.com.br/lote/detalhe/332280", "181")</f>
      </c>
      <c r="B96" s="4" t="s">
        <f>=HYPERLINK("https://www.rossileiloes.com.br/lote/detalhe/332280", "01 UN. Exaustor de névoa marca Dellbro modelo 595")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=HYPERLINK("https://www.rossileiloes.com.br/lote/detalhe/332281", "182")</f>
      </c>
      <c r="B97" s="4" t="s">
        <f>=HYPERLINK("https://www.rossileiloes.com.br/lote/detalhe/332281", "01 UN. Exaustor de névoa marca Dellbro modelo 595")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1.500,00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=HYPERLINK("https://www.rossileiloes.com.br/lote/detalhe/332230", "183")</f>
      </c>
      <c r="B98" s="4" t="s">
        <f>=HYPERLINK("https://www.rossileiloes.com.br/lote/detalhe/332230", " Cavalete com roldana superior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=HYPERLINK("https://www.rossileiloes.com.br/lote/detalhe/332234", "184")</f>
      </c>
      <c r="B99" s="4" t="s">
        <f>=HYPERLINK("https://www.rossileiloes.com.br/lote/detalhe/332234", " Aprox. 300 kg Material para desmonte ( garimpo)")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900,00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=HYPERLINK("https://www.rossileiloes.com.br/lote/detalhe/332228", "187")</f>
      </c>
      <c r="B100" s="4" t="s">
        <f>=HYPERLINK("https://www.rossileiloes.com.br/lote/detalhe/332228", " Exaustor diâmetro interno 70 cmts c motor de 1.5 CV")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400,00</t>
        </is>
      </c>
      <c r="F100" s="4" t="inlineStr">
        <is>
          <t>30.00</t>
        </is>
      </c>
    </row>
    <row collapsed="false" customFormat="false" customHeight="false" hidden="false" ht="12.1" outlineLevel="0" r="101">
      <c r="A101" s="5" t="s">
        <f>=HYPERLINK("https://www.rossileiloes.com.br/lote/detalhe/332274", "191")</f>
      </c>
      <c r="B101" s="4" t="s">
        <f>=HYPERLINK("https://www.rossileiloes.com.br/lote/detalhe/332274", " 2 armários com 36 gavetas cada um ( altura 1.9 x largura de 0,90 x 0,45 mts 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850,00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=HYPERLINK("https://www.rossileiloes.com.br/lote/detalhe/332225", "192")</f>
      </c>
      <c r="B102" s="4" t="s">
        <f>=HYPERLINK("https://www.rossileiloes.com.br/lote/detalhe/332225", " 9 prateleiras sendo : 1 ( 0,90 x 0,30 x 2,0 mts altura) 1 ( 0,90 x 0,60 x 1,60 mts altura ) , 2 com 0,90x 0,60 x 1.6 mts de altura- , 1 com 0,90 x 0,60 x 2,0 mts de altura , 2 com 0,60 x 0,90 x 1,30 mts de altura , 2 com 0,50 x 1 ,0 x 2,0 mts de altura . 3 arquivos de aço com 3 gaveta , 30 cadeiras")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2.500,00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=HYPERLINK("https://www.rossileiloes.com.br/lote/detalhe/332238", "198")</f>
      </c>
      <c r="B103" s="4" t="s">
        <f>=HYPERLINK("https://www.rossileiloes.com.br/lote/detalhe/332238", " Prensinha hidráulica manual curso 200mm , acompanha uma mesa")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=HYPERLINK("https://www.rossileiloes.com.br/lote/detalhe/332237", "200")</f>
      </c>
      <c r="B104" s="4" t="s">
        <f>=HYPERLINK("https://www.rossileiloes.com.br/lote/detalhe/332237", " Exaustor marca Higrotec, vazão 600 m3/ hr com motor Weg de 2 cv")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=HYPERLINK("https://www.rossileiloes.com.br/lote/detalhe/332227", "203")</f>
      </c>
      <c r="B105" s="4" t="s">
        <f>=HYPERLINK("https://www.rossileiloes.com.br/lote/detalhe/332227", " Estabilizador de voltagem 30 kw")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1.200,00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=HYPERLINK("https://www.rossileiloes.com.br/lote/detalhe/332284", "205")</f>
      </c>
      <c r="B106" s="4" t="s">
        <f>=HYPERLINK("https://www.rossileiloes.com.br/lote/detalhe/332284", " Paquímetro mitutoyo 600 mm usado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=HYPERLINK("https://www.rossileiloes.com.br/lote/detalhe/332239", "206")</f>
      </c>
      <c r="B107" s="4" t="s">
        <f>=HYPERLINK("https://www.rossileiloes.com.br/lote/detalhe/332239", " Traçador de altura mitutoyo. 600mmm")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=HYPERLINK("https://www.rossileiloes.com.br/lote/detalhe/332276", "207")</f>
      </c>
      <c r="B108" s="4" t="s">
        <f>=HYPERLINK("https://www.rossileiloes.com.br/lote/detalhe/332276", " Inversor Power 2HP 380/ 480 V")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1.900,00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=HYPERLINK("https://www.rossileiloes.com.br/lote/detalhe/332245", "208")</f>
      </c>
      <c r="B109" s="4" t="s">
        <f>=HYPERLINK("https://www.rossileiloes.com.br/lote/detalhe/332245", " 2 Inversores Marca "SEW" 8.8 Kva. 230 v")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3.500,00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=HYPERLINK("https://www.rossileiloes.com.br/lote/detalhe/332250", "210")</f>
      </c>
      <c r="B110" s="4" t="s">
        <f>=HYPERLINK("https://www.rossileiloes.com.br/lote/detalhe/332250", " Inversor de frequência " Danfos " 5HP 480 V")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900,00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=HYPERLINK("https://www.rossileiloes.com.br/lote/detalhe/332248", "211")</f>
      </c>
      <c r="B111" s="4" t="s">
        <f>=HYPERLINK("https://www.rossileiloes.com.br/lote/detalhe/332248", " Inversor de frequência marca "SEW" 10 HP 380/ 480 v")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1.500,00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=HYPERLINK("https://www.rossileiloes.com.br/lote/detalhe/332243", "212")</f>
      </c>
      <c r="B112" s="4" t="s">
        <f>=HYPERLINK("https://www.rossileiloes.com.br/lote/detalhe/332243", " Drive marca " ABB ".")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850,00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=HYPERLINK("https://www.rossileiloes.com.br/lote/detalhe/332242", "215")</f>
      </c>
      <c r="B113" s="4" t="s">
        <f>=HYPERLINK("https://www.rossileiloes.com.br/lote/detalhe/332242", " Estufa marca " metra " ate 200 graus dimensões ( 50 x 50 x 50 cmts 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290,00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=HYPERLINK("https://www.rossileiloes.com.br/lote/detalhe/332240", "218")</f>
      </c>
      <c r="B114" s="4" t="s">
        <f>=HYPERLINK("https://www.rossileiloes.com.br/lote/detalhe/332240", " Tripé em.aluminio reforçado altura 2.5 mts")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=HYPERLINK("https://www.rossileiloes.com.br/lote/detalhe/332244", "219")</f>
      </c>
      <c r="B115" s="4" t="s">
        <f>=HYPERLINK("https://www.rossileiloes.com.br/lote/detalhe/332244", "15 unidades -  Notebooks marca Dell , necessário reparos teclado e monitor")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4.000,00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=HYPERLINK("https://www.rossileiloes.com.br/lote/detalhe/332247", "223")</f>
      </c>
      <c r="B116" s="4" t="s">
        <f>=HYPERLINK("https://www.rossileiloes.com.br/lote/detalhe/332247", " 1 inversor de frequência , porém faltando componentes. 15 Hp 400 V")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1.500,00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=HYPERLINK("https://www.rossileiloes.com.br/lote/detalhe/332249", "224")</f>
      </c>
      <c r="B117" s="4" t="s">
        <f>=HYPERLINK("https://www.rossileiloes.com.br/lote/detalhe/332249", " Aprox. 30 conduletes em alumínio para uso subterrâneo , 03 chaves de conexao, 60 tomadas de conexão e diversos")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1.500,00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=HYPERLINK("https://www.rossileiloes.com.br/lote/detalhe/332246", "225")</f>
      </c>
      <c r="B118" s="4" t="s">
        <f>=HYPERLINK("https://www.rossileiloes.com.br/lote/detalhe/332246", " Bomba de palhetas " nova"")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900,00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=HYPERLINK("https://www.rossileiloes.com.br/lote/detalhe/332252", "331")</f>
      </c>
      <c r="B119" s="4" t="s">
        <f>=HYPERLINK("https://www.rossileiloes.com.br/lote/detalhe/332252", " Guarda corpo em tudo de PVC , porem concretado interno e com ferragens ( 14 pcs ) x 1,00 mt")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350,00</t>
        </is>
      </c>
      <c r="F119" s="4" t="inlineStr">
        <is>
          <t>30.00</t>
        </is>
      </c>
    </row>
    <row collapsed="false" customFormat="false" customHeight="false" hidden="false" ht="12.1" outlineLevel="0" r="120">
      <c r="A120" s="5" t="s">
        <f>=HYPERLINK("https://www.rossileiloes.com.br/lote/detalhe/332255", "335")</f>
      </c>
      <c r="B120" s="4" t="s">
        <f>=HYPERLINK("https://www.rossileiloes.com.br/lote/detalhe/332255", " Suporte para tambores ( 2 peças)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380,00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=HYPERLINK("https://www.rossileiloes.com.br/lote/detalhe/332253", "341")</f>
      </c>
      <c r="B121" s="4" t="s">
        <f>=HYPERLINK("https://www.rossileiloes.com.br/lote/detalhe/332253", " 22 peças - Lixeira de 30 LTS ( divisão- papéis , plásticos e lixo comum)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=HYPERLINK("https://www.rossileiloes.com.br/lote/detalhe/332254", "342")</f>
      </c>
      <c r="B122" s="4" t="s">
        <f>=HYPERLINK("https://www.rossileiloes.com.br/lote/detalhe/332254", " Bomba de graxa modelo g12 - 16 PCs e pistola LAGH 400 ( 3 peças )")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=HYPERLINK("https://www.rossileiloes.com.br/lote/detalhe/332251", "343")</f>
      </c>
      <c r="B123" s="4" t="s">
        <f>=HYPERLINK("https://www.rossileiloes.com.br/lote/detalhe/332251", " Liquidificador industrial marca skymsen modelo L 10")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480,00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=HYPERLINK("https://www.rossileiloes.com.br/lote/detalhe/332300", "348")</f>
      </c>
      <c r="B124" s="4" t="s">
        <f>=HYPERLINK("https://www.rossileiloes.com.br/lote/detalhe/332300", " APROX. 100 PÇS - PONTALETES - MEDIDAS APROXIMADAS 5 cmts X 5 cmts x 3 mts.")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900,00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=HYPERLINK("https://www.rossileiloes.com.br/lote/detalhe/332263", "350")</f>
      </c>
      <c r="B125" s="4" t="s">
        <f>=HYPERLINK("https://www.rossileiloes.com.br/lote/detalhe/332263", "01 Esmeril , marca Makita modelo GB 602")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150,00</t>
        </is>
      </c>
      <c r="F125" s="4" t="inlineStr">
        <is>
          <t>20.00</t>
        </is>
      </c>
    </row>
    <row collapsed="false" customFormat="false" customHeight="false" hidden="false" ht="12.1" outlineLevel="0" r="126">
      <c r="A126" s="5" t="s">
        <f>=HYPERLINK("https://www.rossileiloes.com.br/lote/detalhe/332264", "352")</f>
      </c>
      <c r="B126" s="4" t="s">
        <f>=HYPERLINK("https://www.rossileiloes.com.br/lote/detalhe/332264", "02 painéis elétrico , quadro Com.chaves  e contatores conf.foto  ( quadro de 50 x 60 cmts )")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2.500,00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=HYPERLINK("https://www.rossileiloes.com.br/lote/detalhe/332265", "353")</f>
      </c>
      <c r="B127" s="4" t="s">
        <f>=HYPERLINK("https://www.rossileiloes.com.br/lote/detalhe/332265", " 1 pia de aço com cuba de aço inox dimensões 2.8 mts x 70 cmts de largura e outra mesa de 2.3 mts x 60 cmts")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800,00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=HYPERLINK("https://www.rossileiloes.com.br/lote/detalhe/332268", "354")</f>
      </c>
      <c r="B128" s="4" t="s">
        <f>=HYPERLINK("https://www.rossileiloes.com.br/lote/detalhe/332268", " 14 prateleiras desmontadas com Altura de 2.4 mts com 4 bandejas de 40/35 cmts x 90 cmts")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1.000,00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=HYPERLINK("https://www.rossileiloes.com.br/lote/detalhe/332270", "355")</f>
      </c>
      <c r="B129" s="4" t="s">
        <f>=HYPERLINK("https://www.rossileiloes.com.br/lote/detalhe/332270", " Bancada com estrutura de alumínio com a bancada em ferro com as dimensões 90 x 60 cmts")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200,00</t>
        </is>
      </c>
      <c r="F129" s="4" t="inlineStr">
        <is>
          <t>20.00</t>
        </is>
      </c>
    </row>
    <row collapsed="false" customFormat="false" customHeight="false" hidden="false" ht="12.1" outlineLevel="0" r="130">
      <c r="A130" s="5" t="s">
        <f>=HYPERLINK("https://www.rossileiloes.com.br/lote/detalhe/332266", "358")</f>
      </c>
      <c r="B130" s="4" t="s">
        <f>=HYPERLINK("https://www.rossileiloes.com.br/lote/detalhe/332266", " Motor / bomba nova ( sem uso)")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120,00</t>
        </is>
      </c>
      <c r="F130" s="4" t="inlineStr">
        <is>
          <t>20.00</t>
        </is>
      </c>
    </row>
    <row collapsed="false" customFormat="false" customHeight="false" hidden="false" ht="12.1" outlineLevel="0" r="131">
      <c r="A131" s="5" t="s">
        <f>=HYPERLINK("https://www.rossileiloes.com.br/lote/detalhe/332269", "359")</f>
      </c>
      <c r="B131" s="4" t="s">
        <f>=HYPERLINK("https://www.rossileiloes.com.br/lote/detalhe/332269", " audiômetro inter acústico")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500,00</t>
        </is>
      </c>
      <c r="F131" s="4" t="inlineStr">
        <is>
          <t>30.00</t>
        </is>
      </c>
    </row>
    <row collapsed="false" customFormat="false" customHeight="false" hidden="false" ht="12.1" outlineLevel="0" r="132">
      <c r="A132" s="5" t="s">
        <f>=HYPERLINK("https://www.rossileiloes.com.br/lote/detalhe/332271", "360")</f>
      </c>
      <c r="B132" s="4" t="s">
        <f>=HYPERLINK("https://www.rossileiloes.com.br/lote/detalhe/332271", " Detetor de tensão")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100,00</t>
        </is>
      </c>
      <c r="F132" s="4" t="inlineStr">
        <is>
          <t>20.00</t>
        </is>
      </c>
    </row>
    <row collapsed="false" customFormat="false" customHeight="false" hidden="false" ht="12.1" outlineLevel="0" r="133">
      <c r="A133" s="5" t="s">
        <f>=HYPERLINK("https://www.rossileiloes.com.br/lote/detalhe/332272", "361")</f>
      </c>
      <c r="B133" s="4" t="s">
        <f>=HYPERLINK("https://www.rossileiloes.com.br/lote/detalhe/332272", "Aprox. 20 pçs articulador fêmea.  Diâmetro do eixo 3 cmts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200,00</t>
        </is>
      </c>
      <c r="F133" s="4" t="inlineStr">
        <is>
          <t>30.00</t>
        </is>
      </c>
    </row>
    <row collapsed="false" customFormat="false" customHeight="false" hidden="false" ht="12.1" outlineLevel="0" r="134">
      <c r="A134" s="5" t="s">
        <f>=HYPERLINK("https://www.rossileiloes.com.br/lote/detalhe/332273", "364")</f>
      </c>
      <c r="B134" s="4" t="s">
        <f>=HYPERLINK("https://www.rossileiloes.com.br/lote/detalhe/332273", "Aquecedor de marmita")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100,00</t>
        </is>
      </c>
      <c r="F134" s="4" t="inlineStr">
        <is>
          <t>20.00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2026-06-26T16:37:02.00Z</dcterms:created>
  <dc:creator>Tellks Tecnologia</dc:creator>
  <cp:revision>0</cp:revision>
</cp:coreProperties>
</file>