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3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MOTORES, GERADORES, COMPRESSORES E EQUIPAMENTOS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10/02/2026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=HYPERLINK("https://www.rossileiloes.com.br/lote/detalhe/318156", "601")</f>
      </c>
      <c r="B11" s="4" t="s">
        <f>=HYPERLINK("https://www.rossileiloes.com.br/lote/detalhe/318156", "CABINE VOLVO/NL 10 340 ANO 1994")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=HYPERLINK("https://www.rossileiloes.com.br/lote/detalhe/318161", "705")</f>
      </c>
      <c r="B12" s="4" t="s">
        <f>=HYPERLINK("https://www.rossileiloes.com.br/lote/detalhe/318161", "GM/SPIN 1.8L MT LT ANO 2015/2016 - FLEX - DOC. OK - FUNCIONANDO ( AR COND. / DIR. HIDRAU.)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=HYPERLINK("https://www.rossileiloes.com.br/lote/detalhe/318162", "706")</f>
      </c>
      <c r="B13" s="4" t="s">
        <f>=HYPERLINK("https://www.rossileiloes.com.br/lote/detalhe/318162", "VW/SAVEIRO 1.6  ANO 2009/2009 - MOTOR AP 1.6  - FLEX - COR BRANCA - DOC.OK - DIREÇÃO HIDR.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18.800,00</t>
        </is>
      </c>
      <c r="F13" s="4" t="inlineStr">
        <is>
          <t>350.00</t>
        </is>
      </c>
    </row>
    <row collapsed="false" customFormat="false" customHeight="false" hidden="false" ht="12.1" outlineLevel="0" r="14">
      <c r="A14" s="5" t="s">
        <f>=HYPERLINK("https://www.rossileiloes.com.br/lote/detalhe/319352", "707")</f>
      </c>
      <c r="B14" s="4" t="s">
        <f>=HYPERLINK("https://www.rossileiloes.com.br/lote/detalhe/319352", "DESMONTADORA DE PNEUS DE CAMINHÃO CAR-TECH")</f>
      </c>
      <c r="C14" s="4" t="inlineStr">
        <is>
          <t>Vendido</t>
        </is>
      </c>
      <c r="D14" s="4" t="inlineStr">
        <is>
          <t>1</t>
        </is>
      </c>
      <c r="E14" s="5" t="inlineStr">
        <is>
          <t>10.250,00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=HYPERLINK("https://www.rossileiloes.com.br/lote/detalhe/319353", "708")</f>
      </c>
      <c r="B15" s="4" t="s">
        <f>=HYPERLINK("https://www.rossileiloes.com.br/lote/detalhe/319353", "APROX. 412 BICOS INJETORES DIVERSOS MODELOS ( NO ESTADO)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5.800,00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=HYPERLINK("https://www.rossileiloes.com.br/lote/detalhe/319354", "709")</f>
      </c>
      <c r="B16" s="4" t="s">
        <f>=HYPERLINK("https://www.rossileiloes.com.br/lote/detalhe/319354", "APROX. 820 PÇS. DE SENSORES DE VARIOS MODELOS ( NO ESTADO)")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9.500,00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=HYPERLINK("https://www.rossileiloes.com.br/lote/detalhe/319355", "710")</f>
      </c>
      <c r="B17" s="4" t="s">
        <f>=HYPERLINK("https://www.rossileiloes.com.br/lote/detalhe/319355", "LOTE COM PEÇAS VARIADAS (APROX. 120 UN.)")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3.700,00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=HYPERLINK("https://www.rossileiloes.com.br/lote/detalhe/319377", "711")</f>
      </c>
      <c r="B18" s="4" t="s">
        <f>=HYPERLINK("https://www.rossileiloes.com.br/lote/detalhe/319377", "DESMONTADORA DE PNEUS DE CARRO - LEONE")</f>
      </c>
      <c r="C18" s="4" t="inlineStr">
        <is>
          <t>Vendido</t>
        </is>
      </c>
      <c r="D18" s="4" t="inlineStr">
        <is>
          <t>1</t>
        </is>
      </c>
      <c r="E18" s="5" t="inlineStr">
        <is>
          <t>1.100,00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=HYPERLINK("https://www.rossileiloes.com.br/lote/detalhe/319378", "712")</f>
      </c>
      <c r="B19" s="4" t="s">
        <f>=HYPERLINK("https://www.rossileiloes.com.br/lote/detalhe/319378", "LAVADOURA CHIAPERINI - SEM MOTOR")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780,00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=HYPERLINK("https://www.rossileiloes.com.br/lote/detalhe/318153", "803")</f>
      </c>
      <c r="B20" s="4" t="s">
        <f>=HYPERLINK("https://www.rossileiloes.com.br/lote/detalhe/318153", "EMPILHADEIRA YALE  -  CAPACIDADE 2,5 TON. ( SEM MOTOR)- NO ESTADO")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16.750,00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=HYPERLINK("https://www.rossileiloes.com.br/lote/detalhe/318144", "804")</f>
      </c>
      <c r="B21" s="4" t="s">
        <f>=HYPERLINK("https://www.rossileiloes.com.br/lote/detalhe/318144", "ESTEIRA - COMPRIMENTO 11 MTS. C/ 02 MOTOREDUTORES - PISTÃO PARA LEVANTAR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=HYPERLINK("https://www.rossileiloes.com.br/lote/detalhe/318145", "805")</f>
      </c>
      <c r="B22" s="4" t="s">
        <f>=HYPERLINK("https://www.rossileiloes.com.br/lote/detalhe/318145", "EMPILHADEIRA HYSTER - GLP -  CAPACIDADE 4 TON. ( MOTOR OPALA 6CC)- SEM BATERIA( funcionando)")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30.000,00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=HYPERLINK("https://www.rossileiloes.com.br/lote/detalhe/318146", "806")</f>
      </c>
      <c r="B23" s="4" t="s">
        <f>=HYPERLINK("https://www.rossileiloes.com.br/lote/detalhe/318146", "02 UN. - TRANSFORMADORES")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15.000,00</t>
        </is>
      </c>
      <c r="F23" s="4" t="inlineStr">
        <is>
          <t>350.00</t>
        </is>
      </c>
    </row>
    <row collapsed="false" customFormat="false" customHeight="false" hidden="false" ht="12.1" outlineLevel="0" r="24">
      <c r="A24" s="5" t="s">
        <f>=HYPERLINK("https://www.rossileiloes.com.br/lote/detalhe/318147", "807")</f>
      </c>
      <c r="B24" s="4" t="s">
        <f>=HYPERLINK("https://www.rossileiloes.com.br/lote/detalhe/318147", "01 UN. ENVASADEIRA")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12.000,00</t>
        </is>
      </c>
      <c r="F24" s="4" t="inlineStr">
        <is>
          <t>350.00</t>
        </is>
      </c>
    </row>
    <row collapsed="false" customFormat="false" customHeight="false" hidden="false" ht="12.1" outlineLevel="0" r="25">
      <c r="A25" s="5" t="s">
        <f>=HYPERLINK("https://www.rossileiloes.com.br/lote/detalhe/318138", "809")</f>
      </c>
      <c r="B25" s="4" t="s">
        <f>=HYPERLINK("https://www.rossileiloes.com.br/lote/detalhe/318138", "04 UN. POLITRIZ INDUSTRIAL ( SEM OS PROTETORES DE MADEIRA)")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9.500,00</t>
        </is>
      </c>
      <c r="F25" s="4" t="inlineStr">
        <is>
          <t>350.00</t>
        </is>
      </c>
    </row>
    <row collapsed="false" customFormat="false" customHeight="false" hidden="false" ht="12.1" outlineLevel="0" r="26">
      <c r="A26" s="5" t="s">
        <f>=HYPERLINK("https://www.rossileiloes.com.br/lote/detalhe/318124", "810")</f>
      </c>
      <c r="B26" s="4" t="s">
        <f>=HYPERLINK("https://www.rossileiloes.com.br/lote/detalhe/318124", "LOTE DE MATERIAL HOSPITALAR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=HYPERLINK("https://www.rossileiloes.com.br/lote/detalhe/318166", "811")</f>
      </c>
      <c r="B27" s="4" t="s">
        <f>=HYPERLINK("https://www.rossileiloes.com.br/lote/detalhe/318166", "KIT TARRACHAS ( PARA FAZER ROSCA EM TUBOS)")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650,00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=HYPERLINK("https://www.rossileiloes.com.br/lote/detalhe/318139", "813")</f>
      </c>
      <c r="B28" s="4" t="s">
        <f>=HYPERLINK("https://www.rossileiloes.com.br/lote/detalhe/318139", " EQUIPAMENTO PROFISSIONAL PARA ACADEMIDA ( ELIPTICO ) MOD.EL470 - MARCA MOVEMENT")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1.850,00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=HYPERLINK("https://www.rossileiloes.com.br/lote/detalhe/318129", "814")</f>
      </c>
      <c r="B29" s="4" t="s">
        <f>=HYPERLINK("https://www.rossileiloes.com.br/lote/detalhe/318129", " 02 UN. EXPOSITORES REFRIGERADOS MARCA INGECOLD (01 SEM USO NA CAIXA)")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5.800,00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=HYPERLINK("https://www.rossileiloes.com.br/lote/detalhe/318127", "816")</f>
      </c>
      <c r="B30" s="4" t="s">
        <f>=HYPERLINK("https://www.rossileiloes.com.br/lote/detalhe/318127", " 04 UN. BOMBAS - 4 bombas de água (2 de 25 / 2 polos com pé, 1 de 25/4 polos com pé E 1 de 15/2 polos sem pé)")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8.500,00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=HYPERLINK("https://www.rossileiloes.com.br/lote/detalhe/318167", "817")</f>
      </c>
      <c r="B31" s="4" t="s">
        <f>=HYPERLINK("https://www.rossileiloes.com.br/lote/detalhe/318167", "CAIXA DE SOM ( PARA GUITARRA)")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280,00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=HYPERLINK("https://www.rossileiloes.com.br/lote/detalhe/318142", "818")</f>
      </c>
      <c r="B32" s="4" t="s">
        <f>=HYPERLINK("https://www.rossileiloes.com.br/lote/detalhe/318142", " ESTABELIZADOR PARA CAMINHÃO TRUCK (COMPLETO)")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6.800,00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=HYPERLINK("https://www.rossileiloes.com.br/lote/detalhe/318143", "820")</f>
      </c>
      <c r="B33" s="4" t="s">
        <f>=HYPERLINK("https://www.rossileiloes.com.br/lote/detalhe/318143", " ESTEIRA EM ALUMINIO - MEDIDA 2,90 X 0,30 MTS.")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4.800,00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=HYPERLINK("https://www.rossileiloes.com.br/lote/detalhe/318140", "822")</f>
      </c>
      <c r="B34" s="4" t="s">
        <f>=HYPERLINK("https://www.rossileiloes.com.br/lote/detalhe/318140", " MOINHO DE FACAS - BOCA 30 CENTIMETROS")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6.800,00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=HYPERLINK("https://www.rossileiloes.com.br/lote/detalhe/318128", "823")</f>
      </c>
      <c r="B35" s="4" t="s">
        <f>=HYPERLINK("https://www.rossileiloes.com.br/lote/detalhe/318128", " 01 UN - Motor weg , hgf 400 cv 4000 volts")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25.000,00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=HYPERLINK("https://www.rossileiloes.com.br/lote/detalhe/318148", "824")</f>
      </c>
      <c r="B36" s="4" t="s">
        <f>=HYPERLINK("https://www.rossileiloes.com.br/lote/detalhe/318148", "01 UN. LAVADORA E SECADORA  INDUSTRIAL - OPTIDRY(Alt 1.90x1.33 larg cesto inox 1.05 profundidade.por 1.30 diâmetro.obs faltou peças )")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=HYPERLINK("https://www.rossileiloes.com.br/lote/detalhe/318131", "825")</f>
      </c>
      <c r="B37" s="4" t="s">
        <f>=HYPERLINK("https://www.rossileiloes.com.br/lote/detalhe/318131", "02 UN. EQUIPAMENTOS PARA RESTAURANTE ( GELOPAR)")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1.850,00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=HYPERLINK("https://www.rossileiloes.com.br/lote/detalhe/318132", "826")</f>
      </c>
      <c r="B38" s="4" t="s">
        <f>=HYPERLINK("https://www.rossileiloes.com.br/lote/detalhe/318132", "01  UN. ASPIRADOR INDUSTRIAL 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2.900,00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=HYPERLINK("https://www.rossileiloes.com.br/lote/detalhe/318133", "827")</f>
      </c>
      <c r="B39" s="4" t="s">
        <f>=HYPERLINK("https://www.rossileiloes.com.br/lote/detalhe/318133", "01 UN PRENSA MECÂNICA")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3.200,00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=HYPERLINK("https://www.rossileiloes.com.br/lote/detalhe/318134", "828")</f>
      </c>
      <c r="B40" s="4" t="s">
        <f>=HYPERLINK("https://www.rossileiloes.com.br/lote/detalhe/318134", "01 UN. BALANÇA  TOLEDO ( EM INOX) CAPAC. 500KG")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2.600,00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=HYPERLINK("https://www.rossileiloes.com.br/lote/detalhe/318149", "829")</f>
      </c>
      <c r="B41" s="4" t="s">
        <f>=HYPERLINK("https://www.rossileiloes.com.br/lote/detalhe/318149", "BAÚ/ CARRETINHA DE TRANSPORTE ( SEM DOCUMENTO) (Medida 2.60x1.50) -  ( BAÚ SEM TETO) (roda que esta nela não vai)")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3.500,00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=HYPERLINK("https://www.rossileiloes.com.br/lote/detalhe/318135", "830")</f>
      </c>
      <c r="B42" s="4" t="s">
        <f>=HYPERLINK("https://www.rossileiloes.com.br/lote/detalhe/318135", "PAINEL DE INJETORA")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680,00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=HYPERLINK("https://www.rossileiloes.com.br/lote/detalhe/318168", "831")</f>
      </c>
      <c r="B43" s="4" t="s">
        <f>=HYPERLINK("https://www.rossileiloes.com.br/lote/detalhe/318168", "MOTOR WEG 3CV")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920,00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=HYPERLINK("https://www.rossileiloes.com.br/lote/detalhe/318136", "832")</f>
      </c>
      <c r="B44" s="4" t="s">
        <f>=HYPERLINK("https://www.rossileiloes.com.br/lote/detalhe/318136", "MOTOR WEG ACOPLADO COM BOMBA ÓLEO 15CV ABAIXA ROTAÇÃO")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1.950,00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=HYPERLINK("https://www.rossileiloes.com.br/lote/detalhe/318137", "833")</f>
      </c>
      <c r="B45" s="4" t="s">
        <f>=HYPERLINK("https://www.rossileiloes.com.br/lote/detalhe/318137", "02 un. - GANCHO CAPAC.APROX. 10 TON")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480,00</t>
        </is>
      </c>
      <c r="F45" s="4" t="inlineStr">
        <is>
          <t>30.00</t>
        </is>
      </c>
    </row>
    <row collapsed="false" customFormat="false" customHeight="false" hidden="false" ht="12.1" outlineLevel="0" r="46">
      <c r="A46" s="5" t="s">
        <f>=HYPERLINK("https://www.rossileiloes.com.br/lote/detalhe/318141", "834")</f>
      </c>
      <c r="B46" s="4" t="s">
        <f>=HYPERLINK("https://www.rossileiloes.com.br/lote/detalhe/318141", " 02 ESTEIRAS TRANSPORTADORA COM MOTOR E REDUTOR ( 8 METRO CADA)")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8.500,00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=HYPERLINK("https://www.rossileiloes.com.br/lote/detalhe/318150", "835")</f>
      </c>
      <c r="B47" s="4" t="s">
        <f>=HYPERLINK("https://www.rossileiloes.com.br/lote/detalhe/318150", "06 TACHO/ 04 BATEDORES E 04 MOTOREDUTORES")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4.000,00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=HYPERLINK("https://www.rossileiloes.com.br/lote/detalhe/318151", "836")</f>
      </c>
      <c r="B48" s="4" t="s">
        <f>=HYPERLINK("https://www.rossileiloes.com.br/lote/detalhe/318151", "02 CAÇAMBAS DE L200")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2.200,00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=HYPERLINK("https://www.rossileiloes.com.br/lote/detalhe/318154", "838")</f>
      </c>
      <c r="B49" s="4" t="s">
        <f>=HYPERLINK("https://www.rossileiloes.com.br/lote/detalhe/318154", "01 TIFOR 3.2 TON.")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950,00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=HYPERLINK("https://www.rossileiloes.com.br/lote/detalhe/318157", "840")</f>
      </c>
      <c r="B50" s="4" t="s">
        <f>=HYPERLINK("https://www.rossileiloes.com.br/lote/detalhe/318157", "01 UN. TKA PARA GERADOR 500 AMPERES 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5.000,00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=HYPERLINK("https://www.rossileiloes.com.br/lote/detalhe/318158", "841")</f>
      </c>
      <c r="B51" s="4" t="s">
        <f>=HYPERLINK("https://www.rossileiloes.com.br/lote/detalhe/318158", "01 UN. MOINHO MARTELO COM MOTOR DE 30 CV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14.500,00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=HYPERLINK("https://www.rossileiloes.com.br/lote/detalhe/318159", "842")</f>
      </c>
      <c r="B52" s="4" t="s">
        <f>=HYPERLINK("https://www.rossileiloes.com.br/lote/detalhe/318159", "MOINHO COM MOTOR 20CV COM REDUTOR BOCA 600MM")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32.000,00</t>
        </is>
      </c>
      <c r="F52" s="4" t="inlineStr">
        <is>
          <t>350.00</t>
        </is>
      </c>
    </row>
    <row collapsed="false" customFormat="false" customHeight="false" hidden="false" ht="12.1" outlineLevel="0" r="53">
      <c r="A53" s="5" t="s">
        <f>=HYPERLINK("https://www.rossileiloes.com.br/lote/detalhe/318160", "843")</f>
      </c>
      <c r="B53" s="4" t="s">
        <f>=HYPERLINK("https://www.rossileiloes.com.br/lote/detalhe/318160", "JATO DE AREIA - NORTOF 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6.200,00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=HYPERLINK("https://www.rossileiloes.com.br/lote/detalhe/318163", "844")</f>
      </c>
      <c r="B54" s="4" t="s">
        <f>=HYPERLINK("https://www.rossileiloes.com.br/lote/detalhe/318163", "01 MOTOR WEG COM REDUTOR COM FREIO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2.500,00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=HYPERLINK("https://www.rossileiloes.com.br/lote/detalhe/318164", "845")</f>
      </c>
      <c r="B55" s="4" t="s">
        <f>=HYPERLINK("https://www.rossileiloes.com.br/lote/detalhe/318164", "01 MOTOR ARNO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750,00</t>
        </is>
      </c>
      <c r="F55" s="4" t="inlineStr">
        <is>
          <t>30.00</t>
        </is>
      </c>
    </row>
    <row collapsed="false" customFormat="false" customHeight="false" hidden="false" ht="12.1" outlineLevel="0" r="56">
      <c r="A56" s="5" t="s">
        <f>=HYPERLINK("https://www.rossileiloes.com.br/lote/detalhe/318165", "846")</f>
      </c>
      <c r="B56" s="4" t="s">
        <f>=HYPERLINK("https://www.rossileiloes.com.br/lote/detalhe/318165", "01 UN. BOMBA OLEO")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850,00</t>
        </is>
      </c>
      <c r="F56" s="4" t="inlineStr">
        <is>
          <t>30.00</t>
        </is>
      </c>
    </row>
    <row collapsed="false" customFormat="false" customHeight="false" hidden="false" ht="12.1" outlineLevel="0" r="57">
      <c r="A57" s="5" t="s">
        <f>=HYPERLINK("https://www.rossileiloes.com.br/lote/detalhe/318169", "847")</f>
      </c>
      <c r="B57" s="4" t="s">
        <f>=HYPERLINK("https://www.rossileiloes.com.br/lote/detalhe/318169", "CELADORA 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950,00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=HYPERLINK("https://www.rossileiloes.com.br/lote/detalhe/318170", "848")</f>
      </c>
      <c r="B58" s="4" t="s">
        <f>=HYPERLINK("https://www.rossileiloes.com.br/lote/detalhe/318170", "COMPRESSOR")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950,00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=HYPERLINK("https://www.rossileiloes.com.br/lote/detalhe/318171", "849")</f>
      </c>
      <c r="B59" s="4" t="s">
        <f>=HYPERLINK("https://www.rossileiloes.com.br/lote/detalhe/318171", "CÂMBIO PARA CARRO ANTIGO")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320,00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=HYPERLINK("https://www.rossileiloes.com.br/lote/detalhe/318100", "1001")</f>
      </c>
      <c r="B60" s="4" t="s">
        <f>=HYPERLINK("https://www.rossileiloes.com.br/lote/detalhe/318100", "02 UN. VIRA TAMBOR PNEMÁTICO COM PISTÃO  E UNIDADE HIDRÁULICA FRENTE INOX")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4.000,00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=HYPERLINK("https://www.rossileiloes.com.br/lote/detalhe/318099", "1002")</f>
      </c>
      <c r="B61" s="4" t="s">
        <f>=HYPERLINK("https://www.rossileiloes.com.br/lote/detalhe/318099", "03 UN. BOMBAS COM MOTOR 30 CV")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7.500,00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=HYPERLINK("https://www.rossileiloes.com.br/lote/detalhe/318126", "1003")</f>
      </c>
      <c r="B62" s="4" t="s">
        <f>=HYPERLINK("https://www.rossileiloes.com.br/lote/detalhe/318126", "4 un. - motores potência- 2 de 1.5 cv 1710 rpm,  2 dois de 1/3 cv 1720 rpm  e  1 redutor")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1.600,00</t>
        </is>
      </c>
      <c r="F62" s="4" t="inlineStr">
        <is>
          <t>200.00</t>
        </is>
      </c>
    </row>
    <row collapsed="false" customFormat="false" customHeight="false" hidden="false" ht="12.1" outlineLevel="0" r="63">
      <c r="A63" s="5" t="s">
        <f>=HYPERLINK("https://www.rossileiloes.com.br/lote/detalhe/318122", "1005")</f>
      </c>
      <c r="B63" s="4" t="s">
        <f>=HYPERLINK("https://www.rossileiloes.com.br/lote/detalhe/318122", "PAINEL PNEUMÁTICO")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550,00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=HYPERLINK("https://www.rossileiloes.com.br/lote/detalhe/318101", "1006")</f>
      </c>
      <c r="B64" s="4" t="s">
        <f>=HYPERLINK("https://www.rossileiloes.com.br/lote/detalhe/318101", " 01 MOTOREDUTOR COM MOTOR WEG 3CV")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1.550,00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=HYPERLINK("https://www.rossileiloes.com.br/lote/detalhe/318102", "1008")</f>
      </c>
      <c r="B65" s="4" t="s">
        <f>=HYPERLINK("https://www.rossileiloes.com.br/lote/detalhe/318102", " 01 BOMBA PARA ÓLEO MOTOR 3CV")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1.400,00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=HYPERLINK("https://www.rossileiloes.com.br/lote/detalhe/318103", "1009")</f>
      </c>
      <c r="B66" s="4" t="s">
        <f>=HYPERLINK("https://www.rossileiloes.com.br/lote/detalhe/318103", "2 bombas para abastecimento de óleo")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=HYPERLINK("https://www.rossileiloes.com.br/lote/detalhe/318104", "1011")</f>
      </c>
      <c r="B67" s="4" t="s">
        <f>=HYPERLINK("https://www.rossileiloes.com.br/lote/detalhe/318104", "1 redutor")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200,00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=HYPERLINK("https://www.rossileiloes.com.br/lote/detalhe/318105", "1012")</f>
      </c>
      <c r="B68" s="4" t="s">
        <f>=HYPERLINK("https://www.rossileiloes.com.br/lote/detalhe/318105", "Análise de sulfa em leite.equipamento para laboratório.")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450,00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=HYPERLINK("https://www.rossileiloes.com.br/lote/detalhe/318123", "1013")</f>
      </c>
      <c r="B69" s="4" t="s">
        <f>=HYPERLINK("https://www.rossileiloes.com.br/lote/detalhe/318123", "1 VALVULA DE CONTROLE")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1.500,00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=HYPERLINK("https://www.rossileiloes.com.br/lote/detalhe/318109", "1014")</f>
      </c>
      <c r="B70" s="4" t="s">
        <f>=HYPERLINK("https://www.rossileiloes.com.br/lote/detalhe/318109", " 2 un. pedestal foco de luz 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=HYPERLINK("https://www.rossileiloes.com.br/lote/detalhe/318130", "1015")</f>
      </c>
      <c r="B71" s="4" t="s">
        <f>=HYPERLINK("https://www.rossileiloes.com.br/lote/detalhe/318130", "20 VÁVULAS DE CONTROLE SM-50 PLUS/04 REGULADORES ARGOMETRO/05 CANETAS PARA SOLDAR ( LÃTÃO)")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1.350,00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=HYPERLINK("https://www.rossileiloes.com.br/lote/detalhe/318125", "1016")</f>
      </c>
      <c r="B72" s="4" t="s">
        <f>=HYPERLINK("https://www.rossileiloes.com.br/lote/detalhe/318125", "CAPOTA PARA S*10 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350,00</t>
        </is>
      </c>
      <c r="F72" s="4" t="inlineStr">
        <is>
          <t>20.00</t>
        </is>
      </c>
    </row>
    <row collapsed="false" customFormat="false" customHeight="false" hidden="false" ht="12.1" outlineLevel="0" r="73">
      <c r="A73" s="5" t="s">
        <f>=HYPERLINK("https://www.rossileiloes.com.br/lote/detalhe/318108", "1017")</f>
      </c>
      <c r="B73" s="4" t="s">
        <f>=HYPERLINK("https://www.rossileiloes.com.br/lote/detalhe/318108", " 2 un.alimentador para injetora largura 57cm x 67 altura.")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600,00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=HYPERLINK("https://www.rossileiloes.com.br/lote/detalhe/318106", "1018")</f>
      </c>
      <c r="B74" s="4" t="s">
        <f>=HYPERLINK("https://www.rossileiloes.com.br/lote/detalhe/318106", " 1 un. alimentador com filtro inox 96x30 cm 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1.000,00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=HYPERLINK("https://www.rossileiloes.com.br/lote/detalhe/318107", "1019")</f>
      </c>
      <c r="B75" s="4" t="s">
        <f>=HYPERLINK("https://www.rossileiloes.com.br/lote/detalhe/318107", " 1 un. alimentador inox com rosca interna 87x30 cm boca 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1.900,00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=HYPERLINK("https://www.rossileiloes.com.br/lote/detalhe/318110", "1022")</f>
      </c>
      <c r="B76" s="4" t="s">
        <f>=HYPERLINK("https://www.rossileiloes.com.br/lote/detalhe/318110", "COMPRESSOR RADIAL 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950,00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=HYPERLINK("https://www.rossileiloes.com.br/lote/detalhe/318111", "1028")</f>
      </c>
      <c r="B77" s="4" t="s">
        <f>=HYPERLINK("https://www.rossileiloes.com.br/lote/detalhe/318111", "MOINHO DE FACAS  - ALT. 1,70 MTS X 30 CTMS DE BOCA")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5.000,00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=HYPERLINK("https://www.rossileiloes.com.br/lote/detalhe/318112", "1032")</f>
      </c>
      <c r="B78" s="4" t="s">
        <f>=HYPERLINK("https://www.rossileiloes.com.br/lote/detalhe/318112", "01 REDUTOR 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1.000,00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=HYPERLINK("https://www.rossileiloes.com.br/lote/detalhe/318113", "1035")</f>
      </c>
      <c r="B79" s="4" t="s">
        <f>=HYPERLINK("https://www.rossileiloes.com.br/lote/detalhe/318113", "01 UN. UNIDADE HIDRÁULICA COM MOTOR 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2.500,00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=HYPERLINK("https://www.rossileiloes.com.br/lote/detalhe/318114", "1037")</f>
      </c>
      <c r="B80" s="4" t="s">
        <f>=HYPERLINK("https://www.rossileiloes.com.br/lote/detalhe/318114", "01 UN. UNIDADE HIDRÁULICA")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2.000,00</t>
        </is>
      </c>
      <c r="F80" s="4" t="inlineStr">
        <is>
          <t>500.00</t>
        </is>
      </c>
    </row>
    <row collapsed="false" customFormat="false" customHeight="false" hidden="false" ht="12.1" outlineLevel="0" r="81">
      <c r="A81" s="5" t="s">
        <f>=HYPERLINK("https://www.rossileiloes.com.br/lote/detalhe/318115", "1038")</f>
      </c>
      <c r="B81" s="4" t="s">
        <f>=HYPERLINK("https://www.rossileiloes.com.br/lote/detalhe/318115", "01 UN. BATEDEIRA INDUSTRIAL HOBART")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3.500,00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=HYPERLINK("https://www.rossileiloes.com.br/lote/detalhe/318116", "1043")</f>
      </c>
      <c r="B82" s="4" t="s">
        <f>=HYPERLINK("https://www.rossileiloes.com.br/lote/detalhe/318116", "CALIBRADOR DECÉLULA DE CARGA OARA 250 KGS")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2.500,00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=HYPERLINK("https://www.rossileiloes.com.br/lote/detalhe/318117", "1046")</f>
      </c>
      <c r="B83" s="4" t="s">
        <f>=HYPERLINK("https://www.rossileiloes.com.br/lote/detalhe/318117", "FURADEIRA INVICTA")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1.900,00</t>
        </is>
      </c>
      <c r="F83" s="4" t="inlineStr">
        <is>
          <t>200.00</t>
        </is>
      </c>
    </row>
    <row collapsed="false" customFormat="false" customHeight="false" hidden="false" ht="12.1" outlineLevel="0" r="84">
      <c r="A84" s="5" t="s">
        <f>=HYPERLINK("https://www.rossileiloes.com.br/lote/detalhe/318118", "1049")</f>
      </c>
      <c r="B84" s="4" t="s">
        <f>=HYPERLINK("https://www.rossileiloes.com.br/lote/detalhe/318118", "Máquina  de escrever  Hermes baby (raridade ) e 02 un. radio comunicador marca cobra")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400,00</t>
        </is>
      </c>
      <c r="F84" s="4" t="inlineStr">
        <is>
          <t>30.00</t>
        </is>
      </c>
    </row>
    <row collapsed="false" customFormat="false" customHeight="false" hidden="false" ht="12.1" outlineLevel="0" r="85">
      <c r="A85" s="5" t="s">
        <f>=HYPERLINK("https://www.rossileiloes.com.br/lote/detalhe/318119", "1052")</f>
      </c>
      <c r="B85" s="4" t="s">
        <f>=HYPERLINK("https://www.rossileiloes.com.br/lote/detalhe/318119", "TAMBOREADOR PARA TIRAR REBARBA DE PEÇAS")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3.500,00</t>
        </is>
      </c>
      <c r="F85" s="4" t="inlineStr">
        <is>
          <t>500.00</t>
        </is>
      </c>
    </row>
    <row collapsed="false" customFormat="false" customHeight="false" hidden="false" ht="12.1" outlineLevel="0" r="86">
      <c r="A86" s="5" t="s">
        <f>=HYPERLINK("https://www.rossileiloes.com.br/lote/detalhe/318083", "2008")</f>
      </c>
      <c r="B86" s="4" t="s">
        <f>=HYPERLINK("https://www.rossileiloes.com.br/lote/detalhe/318083", " BRAÇO ARTICULADO PARA OFICINA (NÃO INCLUI VIGA LATERAL)")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1.200,00</t>
        </is>
      </c>
      <c r="F86" s="4" t="inlineStr">
        <is>
          <t>200.00</t>
        </is>
      </c>
    </row>
    <row collapsed="false" customFormat="false" customHeight="false" hidden="false" ht="12.1" outlineLevel="0" r="87">
      <c r="A87" s="5" t="s">
        <f>=HYPERLINK("https://www.rossileiloes.com.br/lote/detalhe/318092", "2016")</f>
      </c>
      <c r="B87" s="4" t="s">
        <f>=HYPERLINK("https://www.rossileiloes.com.br/lote/detalhe/318092", "TALHA 2 TON.")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1.500,00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=HYPERLINK("https://www.rossileiloes.com.br/lote/detalhe/318056", "2020")</f>
      </c>
      <c r="B88" s="4" t="s">
        <f>=HYPERLINK("https://www.rossileiloes.com.br/lote/detalhe/318056", " 1 ventilador. .")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800,00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=HYPERLINK("https://www.rossileiloes.com.br/lote/detalhe/318063", "2027")</f>
      </c>
      <c r="B89" s="4" t="s">
        <f>=HYPERLINK("https://www.rossileiloes.com.br/lote/detalhe/318063", "1 VENTOINHA")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900,00</t>
        </is>
      </c>
      <c r="F89" s="4" t="inlineStr">
        <is>
          <t>200.00</t>
        </is>
      </c>
    </row>
    <row collapsed="false" customFormat="false" customHeight="false" hidden="false" ht="12.1" outlineLevel="0" r="90">
      <c r="A90" s="5" t="s">
        <f>=HYPERLINK("https://www.rossileiloes.com.br/lote/detalhe/318064", "2028")</f>
      </c>
      <c r="B90" s="4" t="s">
        <f>=HYPERLINK("https://www.rossileiloes.com.br/lote/detalhe/318064", "1 REDUTOR DE GRANDE PORTE PESO. 1.250 KGS APROX.")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4.000,00</t>
        </is>
      </c>
      <c r="F90" s="4" t="inlineStr">
        <is>
          <t>500.00</t>
        </is>
      </c>
    </row>
    <row collapsed="false" customFormat="false" customHeight="false" hidden="false" ht="12.1" outlineLevel="0" r="91">
      <c r="A91" s="5" t="s">
        <f>=HYPERLINK("https://www.rossileiloes.com.br/lote/detalhe/318072", "2031")</f>
      </c>
      <c r="B91" s="4" t="s">
        <f>=HYPERLINK("https://www.rossileiloes.com.br/lote/detalhe/318072", "CENTRÍFUGA SEPARADORA  FLOTTWEG  MOD. MW 2000 SSP 122")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15.000,00</t>
        </is>
      </c>
      <c r="F91" s="4" t="inlineStr">
        <is>
          <t>500.00</t>
        </is>
      </c>
    </row>
    <row collapsed="false" customFormat="false" customHeight="false" hidden="false" ht="12.1" outlineLevel="0" r="92">
      <c r="A92" s="5" t="s">
        <f>=HYPERLINK("https://www.rossileiloes.com.br/lote/detalhe/318084", "2035")</f>
      </c>
      <c r="B92" s="4" t="s">
        <f>=HYPERLINK("https://www.rossileiloes.com.br/lote/detalhe/318084", " tanque de PVC com pé")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300,00</t>
        </is>
      </c>
      <c r="F92" s="4" t="inlineStr">
        <is>
          <t>750.00</t>
        </is>
      </c>
    </row>
    <row collapsed="false" customFormat="false" customHeight="false" hidden="false" ht="12.1" outlineLevel="0" r="93">
      <c r="A93" s="5" t="s">
        <f>=HYPERLINK("https://www.rossileiloes.com.br/lote/detalhe/318078", "2039")</f>
      </c>
      <c r="B93" s="4" t="s">
        <f>=HYPERLINK("https://www.rossileiloes.com.br/lote/detalhe/318078", " 01 TROLLER PARA 1100 KGS.")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500,00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=HYPERLINK("https://www.rossileiloes.com.br/lote/detalhe/318060", "2040")</f>
      </c>
      <c r="B94" s="4" t="s">
        <f>=HYPERLINK("https://www.rossileiloes.com.br/lote/detalhe/318060", "1 bomba a vácuo 2 moto redutor")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2.000,00</t>
        </is>
      </c>
      <c r="F94" s="4" t="inlineStr">
        <is>
          <t>200.00</t>
        </is>
      </c>
    </row>
    <row collapsed="false" customFormat="false" customHeight="false" hidden="false" ht="12.1" outlineLevel="0" r="95">
      <c r="A95" s="5" t="s">
        <f>=HYPERLINK("https://www.rossileiloes.com.br/lote/detalhe/318055", "2045")</f>
      </c>
      <c r="B95" s="4" t="s">
        <f>=HYPERLINK("https://www.rossileiloes.com.br/lote/detalhe/318055", "COLETOR E SEPARADOR DE ÓLEO")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1.000,00</t>
        </is>
      </c>
      <c r="F95" s="4" t="inlineStr">
        <is>
          <t>200.00</t>
        </is>
      </c>
    </row>
    <row collapsed="false" customFormat="false" customHeight="false" hidden="false" ht="12.1" outlineLevel="0" r="96">
      <c r="A96" s="5" t="s">
        <f>=HYPERLINK("https://www.rossileiloes.com.br/lote/detalhe/318095", "2049")</f>
      </c>
      <c r="B96" s="4" t="s">
        <f>=HYPERLINK("https://www.rossileiloes.com.br/lote/detalhe/318095", " 01 BOMBA")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1.500,00</t>
        </is>
      </c>
      <c r="F96" s="4" t="inlineStr">
        <is>
          <t>200.00</t>
        </is>
      </c>
    </row>
    <row collapsed="false" customFormat="false" customHeight="false" hidden="false" ht="12.1" outlineLevel="0" r="97">
      <c r="A97" s="5" t="s">
        <f>=HYPERLINK("https://www.rossileiloes.com.br/lote/detalhe/318061", "2054")</f>
      </c>
      <c r="B97" s="4" t="s">
        <f>=HYPERLINK("https://www.rossileiloes.com.br/lote/detalhe/318061", " 01 MOTOR")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700,00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=HYPERLINK("https://www.rossileiloes.com.br/lote/detalhe/318075", "2058")</f>
      </c>
      <c r="B98" s="4" t="s">
        <f>=HYPERLINK("https://www.rossileiloes.com.br/lote/detalhe/318075", " 01 BOMBA DOSADORA 0,33 CV")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450,00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=HYPERLINK("https://www.rossileiloes.com.br/lote/detalhe/318067", "2059")</f>
      </c>
      <c r="B99" s="4" t="s">
        <f>=HYPERLINK("https://www.rossileiloes.com.br/lote/detalhe/318067", " APARELHO PARA LABORATÓRIO")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500,00</t>
        </is>
      </c>
      <c r="F99" s="4" t="inlineStr">
        <is>
          <t>100.00</t>
        </is>
      </c>
    </row>
    <row collapsed="false" customFormat="false" customHeight="false" hidden="false" ht="12.1" outlineLevel="0" r="100">
      <c r="A100" s="5" t="s">
        <f>=HYPERLINK("https://www.rossileiloes.com.br/lote/detalhe/318062", "2062")</f>
      </c>
      <c r="B100" s="4" t="s">
        <f>=HYPERLINK("https://www.rossileiloes.com.br/lote/detalhe/318062", " 02 PISTÕES PARA DESLOCAMENTO DE MAQUINAS - 1,65 MTS")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500,00</t>
        </is>
      </c>
      <c r="F100" s="4" t="inlineStr">
        <is>
          <t>20.00</t>
        </is>
      </c>
    </row>
    <row collapsed="false" customFormat="false" customHeight="false" hidden="false" ht="12.1" outlineLevel="0" r="101">
      <c r="A101" s="5" t="s">
        <f>=HYPERLINK("https://www.rossileiloes.com.br/lote/detalhe/318077", "2063")</f>
      </c>
      <c r="B101" s="4" t="s">
        <f>=HYPERLINK("https://www.rossileiloes.com.br/lote/detalhe/318077", " 03 MOTORES ( SENDO 1 SEM EIXO)")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300,00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=HYPERLINK("https://www.rossileiloes.com.br/lote/detalhe/318065", "2064")</f>
      </c>
      <c r="B102" s="4" t="s">
        <f>=HYPERLINK("https://www.rossileiloes.com.br/lote/detalhe/318065", " 01 Bomba de alta pressão de pistão - com manual")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3.000,00</t>
        </is>
      </c>
      <c r="F102" s="4" t="inlineStr">
        <is>
          <t>250.00</t>
        </is>
      </c>
    </row>
    <row collapsed="false" customFormat="false" customHeight="false" hidden="false" ht="12.1" outlineLevel="0" r="103">
      <c r="A103" s="5" t="s">
        <f>=HYPERLINK("https://www.rossileiloes.com.br/lote/detalhe/318068", "2065")</f>
      </c>
      <c r="B103" s="4" t="s">
        <f>=HYPERLINK("https://www.rossileiloes.com.br/lote/detalhe/318068", " 1 PAINEL DE MÁQUINA")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350,00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=HYPERLINK("https://www.rossileiloes.com.br/lote/detalhe/318066", "2067")</f>
      </c>
      <c r="B104" s="4" t="s">
        <f>=HYPERLINK("https://www.rossileiloes.com.br/lote/detalhe/318066", "Moto ventilador")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2.500,00</t>
        </is>
      </c>
      <c r="F104" s="4" t="inlineStr">
        <is>
          <t>150.00</t>
        </is>
      </c>
    </row>
    <row collapsed="false" customFormat="false" customHeight="false" hidden="false" ht="12.1" outlineLevel="0" r="105">
      <c r="A105" s="5" t="s">
        <f>=HYPERLINK("https://www.rossileiloes.com.br/lote/detalhe/318054", "2068")</f>
      </c>
      <c r="B105" s="4" t="s">
        <f>=HYPERLINK("https://www.rossileiloes.com.br/lote/detalhe/318054", " VENTILADOR")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300,00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=HYPERLINK("https://www.rossileiloes.com.br/lote/detalhe/318069", "2069")</f>
      </c>
      <c r="B106" s="4" t="s">
        <f>=HYPERLINK("https://www.rossileiloes.com.br/lote/detalhe/318069", " UNIDADE HIDRAULICA")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1.400,00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=HYPERLINK("https://www.rossileiloes.com.br/lote/detalhe/318070", "2072")</f>
      </c>
      <c r="B107" s="4" t="s">
        <f>=HYPERLINK("https://www.rossileiloes.com.br/lote/detalhe/318070", " UNIDADE HIDRAULICA COM MOTOR 5CV WEG")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1.500,00</t>
        </is>
      </c>
      <c r="F107" s="4" t="inlineStr">
        <is>
          <t>200.00</t>
        </is>
      </c>
    </row>
    <row collapsed="false" customFormat="false" customHeight="false" hidden="false" ht="12.1" outlineLevel="0" r="108">
      <c r="A108" s="5" t="s">
        <f>=HYPERLINK("https://www.rossileiloes.com.br/lote/detalhe/318071", "2078")</f>
      </c>
      <c r="B108" s="4" t="s">
        <f>=HYPERLINK("https://www.rossileiloes.com.br/lote/detalhe/318071", " TROCADOR DE PLACAS PEQUENO")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700,00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=HYPERLINK("https://www.rossileiloes.com.br/lote/detalhe/318073", "2079")</f>
      </c>
      <c r="B109" s="4" t="s">
        <f>=HYPERLINK("https://www.rossileiloes.com.br/lote/detalhe/318073", " 06 PEÇAS SENDO; 3 MOTOS REDUTORES E 3 MOTORES")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950,00</t>
        </is>
      </c>
      <c r="F109" s="4" t="inlineStr">
        <is>
          <t>75.00</t>
        </is>
      </c>
    </row>
    <row collapsed="false" customFormat="false" customHeight="false" hidden="false" ht="12.1" outlineLevel="0" r="110">
      <c r="A110" s="5" t="s">
        <f>=HYPERLINK("https://www.rossileiloes.com.br/lote/detalhe/318076", "2082")</f>
      </c>
      <c r="B110" s="4" t="s">
        <f>=HYPERLINK("https://www.rossileiloes.com.br/lote/detalhe/318076", " 02 MOTORES WEG")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450,00</t>
        </is>
      </c>
      <c r="F110" s="4" t="inlineStr">
        <is>
          <t>50.00</t>
        </is>
      </c>
    </row>
    <row collapsed="false" customFormat="false" customHeight="false" hidden="false" ht="12.1" outlineLevel="0" r="111">
      <c r="A111" s="5" t="s">
        <f>=HYPERLINK("https://www.rossileiloes.com.br/lote/detalhe/318049", "2083")</f>
      </c>
      <c r="B111" s="4" t="s">
        <f>=HYPERLINK("https://www.rossileiloes.com.br/lote/detalhe/318049", "1 UNIDADE DE CENTRÍFUGA C/ MOTOR ELÉTRICO POT. 2 CV")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1.500,00</t>
        </is>
      </c>
      <c r="F111" s="4" t="inlineStr">
        <is>
          <t>200.00</t>
        </is>
      </c>
    </row>
    <row collapsed="false" customFormat="false" customHeight="false" hidden="false" ht="12.1" outlineLevel="0" r="112">
      <c r="A112" s="5" t="s">
        <f>=HYPERLINK("https://www.rossileiloes.com.br/lote/detalhe/318094", "2084")</f>
      </c>
      <c r="B112" s="4" t="s">
        <f>=HYPERLINK("https://www.rossileiloes.com.br/lote/detalhe/318094", " Carrinho com motor Weg para testes")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400,00</t>
        </is>
      </c>
      <c r="F112" s="4" t="inlineStr">
        <is>
          <t>50.00</t>
        </is>
      </c>
    </row>
    <row collapsed="false" customFormat="false" customHeight="false" hidden="false" ht="12.1" outlineLevel="0" r="113">
      <c r="A113" s="5" t="s">
        <f>=HYPERLINK("https://www.rossileiloes.com.br/lote/detalhe/318074", "2085")</f>
      </c>
      <c r="B113" s="4" t="s">
        <f>=HYPERLINK("https://www.rossileiloes.com.br/lote/detalhe/318074", " 02 MOTO REDUTORES")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2.700,00</t>
        </is>
      </c>
      <c r="F113" s="4" t="inlineStr">
        <is>
          <t>350.00</t>
        </is>
      </c>
    </row>
    <row collapsed="false" customFormat="false" customHeight="false" hidden="false" ht="12.1" outlineLevel="0" r="114">
      <c r="A114" s="5" t="s">
        <f>=HYPERLINK("https://www.rossileiloes.com.br/lote/detalhe/318093", "2086")</f>
      </c>
      <c r="B114" s="4" t="s">
        <f>=HYPERLINK("https://www.rossileiloes.com.br/lote/detalhe/318093", " 02 motores Eberle sendo ; 1de 4 cv 1710 rpm e 1 de 1,5 cv 1705rpm")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1.300,00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=HYPERLINK("https://www.rossileiloes.com.br/lote/detalhe/318096", "2088")</f>
      </c>
      <c r="B115" s="4" t="s">
        <f>=HYPERLINK("https://www.rossileiloes.com.br/lote/detalhe/318096", " MOTOR COM REDUTOR PARA MAQUINA")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650,00</t>
        </is>
      </c>
      <c r="F115" s="4" t="inlineStr">
        <is>
          <t>100.00</t>
        </is>
      </c>
    </row>
    <row collapsed="false" customFormat="false" customHeight="false" hidden="false" ht="12.1" outlineLevel="0" r="116">
      <c r="A116" s="5" t="s">
        <f>=HYPERLINK("https://www.rossileiloes.com.br/lote/detalhe/318079", "2090")</f>
      </c>
      <c r="B116" s="4" t="s">
        <f>=HYPERLINK("https://www.rossileiloes.com.br/lote/detalhe/318079", " BOMBA DE REFRIGERAÇÃO DE MAQUINAS")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800,00</t>
        </is>
      </c>
      <c r="F116" s="4" t="inlineStr">
        <is>
          <t>200.00</t>
        </is>
      </c>
    </row>
    <row collapsed="false" customFormat="false" customHeight="false" hidden="false" ht="12.1" outlineLevel="0" r="117">
      <c r="A117" s="5" t="s">
        <f>=HYPERLINK("https://www.rossileiloes.com.br/lote/detalhe/318082", "2091")</f>
      </c>
      <c r="B117" s="4" t="s">
        <f>=HYPERLINK("https://www.rossileiloes.com.br/lote/detalhe/318082", " UNIDADE HIDRAULICA")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1.700,00</t>
        </is>
      </c>
      <c r="F117" s="4" t="inlineStr">
        <is>
          <t>200.00</t>
        </is>
      </c>
    </row>
    <row collapsed="false" customFormat="false" customHeight="false" hidden="false" ht="12.1" outlineLevel="0" r="118">
      <c r="A118" s="5" t="s">
        <f>=HYPERLINK("https://www.rossileiloes.com.br/lote/detalhe/318080", "2092")</f>
      </c>
      <c r="B118" s="4" t="s">
        <f>=HYPERLINK("https://www.rossileiloes.com.br/lote/detalhe/318080", " BOMBA DE REFRIGERAÇÃO DE MAQUINAS")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1.700,00</t>
        </is>
      </c>
      <c r="F118" s="4" t="inlineStr">
        <is>
          <t>300.00</t>
        </is>
      </c>
    </row>
    <row collapsed="false" customFormat="false" customHeight="false" hidden="false" ht="12.1" outlineLevel="0" r="119">
      <c r="A119" s="5" t="s">
        <f>=HYPERLINK("https://www.rossileiloes.com.br/lote/detalhe/318081", "2093")</f>
      </c>
      <c r="B119" s="4" t="s">
        <f>=HYPERLINK("https://www.rossileiloes.com.br/lote/detalhe/318081", " FILTRO MANGA COM MESA ( PARA MARCENARIA)")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2.000,00</t>
        </is>
      </c>
      <c r="F119" s="4" t="inlineStr">
        <is>
          <t>300.00</t>
        </is>
      </c>
    </row>
    <row collapsed="false" customFormat="false" customHeight="false" hidden="false" ht="12.1" outlineLevel="0" r="120">
      <c r="A120" s="5" t="s">
        <f>=HYPERLINK("https://www.rossileiloes.com.br/lote/detalhe/318085", "2105")</f>
      </c>
      <c r="B120" s="4" t="s">
        <f>=HYPERLINK("https://www.rossileiloes.com.br/lote/detalhe/318085", " MISTURADOR COM TANQUE ENCAMISADO POR FORA (FERRO) E POR DENTRO (INOX) - BASCULANTE")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5.000,00</t>
        </is>
      </c>
      <c r="F120" s="4" t="inlineStr">
        <is>
          <t>500.00</t>
        </is>
      </c>
    </row>
    <row collapsed="false" customFormat="false" customHeight="false" hidden="false" ht="12.1" outlineLevel="0" r="121">
      <c r="A121" s="5" t="s">
        <f>=HYPERLINK("https://www.rossileiloes.com.br/lote/detalhe/318088", "2108")</f>
      </c>
      <c r="B121" s="4" t="s">
        <f>=HYPERLINK("https://www.rossileiloes.com.br/lote/detalhe/318088", " MASSEIRA")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4.000,00</t>
        </is>
      </c>
      <c r="F121" s="4" t="inlineStr">
        <is>
          <t>500.00</t>
        </is>
      </c>
    </row>
    <row collapsed="false" customFormat="false" customHeight="false" hidden="false" ht="12.1" outlineLevel="0" r="122">
      <c r="A122" s="5" t="s">
        <f>=HYPERLINK("https://www.rossileiloes.com.br/lote/detalhe/318086", "2112")</f>
      </c>
      <c r="B122" s="4" t="s">
        <f>=HYPERLINK("https://www.rossileiloes.com.br/lote/detalhe/318086", " 02 UN. 2 CHUVEIROS PARA INDUSTRIA QUIMICA ( LAVA OLHOS)")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500,00</t>
        </is>
      </c>
      <c r="F122" s="4" t="inlineStr">
        <is>
          <t>150.00</t>
        </is>
      </c>
    </row>
    <row collapsed="false" customFormat="false" customHeight="false" hidden="false" ht="12.1" outlineLevel="0" r="123">
      <c r="A123" s="5" t="s">
        <f>=HYPERLINK("https://www.rossileiloes.com.br/lote/detalhe/318087", "2113")</f>
      </c>
      <c r="B123" s="4" t="s">
        <f>=HYPERLINK("https://www.rossileiloes.com.br/lote/detalhe/318087", " 04 CONJUNTOS DE MOTOR GERADORES")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1.200,00</t>
        </is>
      </c>
      <c r="F123" s="4" t="inlineStr">
        <is>
          <t>150.00</t>
        </is>
      </c>
    </row>
    <row collapsed="false" customFormat="false" customHeight="false" hidden="false" ht="12.1" outlineLevel="0" r="124">
      <c r="A124" s="5" t="s">
        <f>=HYPERLINK("https://www.rossileiloes.com.br/lote/detalhe/318097", "2114")</f>
      </c>
      <c r="B124" s="4" t="s">
        <f>=HYPERLINK("https://www.rossileiloes.com.br/lote/detalhe/318097", " 2 sistemas de exaustão de ventilação.um com motor Weg de 1.5 cv outro sem motor")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1.500,00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=HYPERLINK("https://www.rossileiloes.com.br/lote/detalhe/318098", "2117")</f>
      </c>
      <c r="B125" s="4" t="s">
        <f>=HYPERLINK("https://www.rossileiloes.com.br/lote/detalhe/318098", " 1 unidade hidráulica com motor Weg 7.5 cv")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2.950,00</t>
        </is>
      </c>
      <c r="F125" s="4" t="inlineStr">
        <is>
          <t>150.00</t>
        </is>
      </c>
    </row>
    <row collapsed="false" customFormat="false" customHeight="false" hidden="false" ht="12.1" outlineLevel="0" r="126">
      <c r="A126" s="5" t="s">
        <f>=HYPERLINK("https://www.rossileiloes.com.br/lote/detalhe/318089", "2120")</f>
      </c>
      <c r="B126" s="4" t="s">
        <f>=HYPERLINK("https://www.rossileiloes.com.br/lote/detalhe/318089", " 07 auto transformadores variavel")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450,00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=HYPERLINK("https://www.rossileiloes.com.br/lote/detalhe/318091", "2121")</f>
      </c>
      <c r="B127" s="4" t="s">
        <f>=HYPERLINK("https://www.rossileiloes.com.br/lote/detalhe/318091", " 16 placas em aluminio")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150,00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=HYPERLINK("https://www.rossileiloes.com.br/lote/detalhe/318059", "2122")</f>
      </c>
      <c r="B128" s="4" t="s">
        <f>=HYPERLINK("https://www.rossileiloes.com.br/lote/detalhe/318059", " Espuladeira para enrolar fios e carreteis")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1.000,00</t>
        </is>
      </c>
      <c r="F128" s="4" t="inlineStr">
        <is>
          <t>150.00</t>
        </is>
      </c>
    </row>
    <row collapsed="false" customFormat="false" customHeight="false" hidden="false" ht="12.1" outlineLevel="0" r="129">
      <c r="A129" s="5" t="s">
        <f>=HYPERLINK("https://www.rossileiloes.com.br/lote/detalhe/318090", "2123")</f>
      </c>
      <c r="B129" s="4" t="s">
        <f>=HYPERLINK("https://www.rossileiloes.com.br/lote/detalhe/318090", " 1 cortador gitatorio,  1 bureta digital para laboratorio,  3 micropipeta para laboratório,  2 aparelhos para laboratorio,  1 psicrômetro e 1 Micro teste")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2.000,00</t>
        </is>
      </c>
      <c r="F129" s="4" t="inlineStr">
        <is>
          <t>100.00</t>
        </is>
      </c>
    </row>
    <row collapsed="false" customFormat="false" customHeight="false" hidden="false" ht="12.1" outlineLevel="0" r="130">
      <c r="A130" s="5" t="s">
        <f>=HYPERLINK("https://www.rossileiloes.com.br/lote/detalhe/318050", "2129")</f>
      </c>
      <c r="B130" s="4" t="s">
        <f>=HYPERLINK("https://www.rossileiloes.com.br/lote/detalhe/318050", " 5 PROTOCOLADORES")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350,00</t>
        </is>
      </c>
      <c r="F130" s="4" t="inlineStr">
        <is>
          <t>100.00</t>
        </is>
      </c>
    </row>
    <row collapsed="false" customFormat="false" customHeight="false" hidden="false" ht="12.1" outlineLevel="0" r="131">
      <c r="A131" s="5" t="s">
        <f>=HYPERLINK("https://www.rossileiloes.com.br/lote/detalhe/318051", "2131")</f>
      </c>
      <c r="B131" s="4" t="s">
        <f>=HYPERLINK("https://www.rossileiloes.com.br/lote/detalhe/318051", "1 UNIDADE DE CENTRÍFUGA C/ MOTOR ELÉTRICO POT. 2 CV")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1.500,00</t>
        </is>
      </c>
      <c r="F131" s="4" t="inlineStr">
        <is>
          <t>200.00</t>
        </is>
      </c>
    </row>
    <row collapsed="false" customFormat="false" customHeight="false" hidden="false" ht="12.1" outlineLevel="0" r="132">
      <c r="A132" s="5" t="s">
        <f>=HYPERLINK("https://www.rossileiloes.com.br/lote/detalhe/318052", "2132")</f>
      </c>
      <c r="B132" s="4" t="s">
        <f>=HYPERLINK("https://www.rossileiloes.com.br/lote/detalhe/318052", "1 UNIDADE DE CENTRÍFUGA C/ MOTOR ELÉTRICO POT. 2 CV")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1.400,00</t>
        </is>
      </c>
      <c r="F132" s="4" t="inlineStr">
        <is>
          <t>200.00</t>
        </is>
      </c>
    </row>
    <row collapsed="false" customFormat="false" customHeight="false" hidden="false" ht="12.1" outlineLevel="0" r="133">
      <c r="A133" s="5" t="s">
        <f>=HYPERLINK("https://www.rossileiloes.com.br/lote/detalhe/318053", "2133")</f>
      </c>
      <c r="B133" s="4" t="s">
        <f>=HYPERLINK("https://www.rossileiloes.com.br/lote/detalhe/318053", "01 redutor")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1.120,00</t>
        </is>
      </c>
      <c r="F133" s="4" t="inlineStr">
        <is>
          <t>100.00</t>
        </is>
      </c>
    </row>
    <row collapsed="false" customFormat="false" customHeight="false" hidden="false" ht="12.1" outlineLevel="0" r="134">
      <c r="A134" s="5" t="s">
        <f>=HYPERLINK("https://www.rossileiloes.com.br/lote/detalhe/318057", "2135")</f>
      </c>
      <c r="B134" s="4" t="s">
        <f>=HYPERLINK("https://www.rossileiloes.com.br/lote/detalhe/318057", " 1 micro teste para laboratório")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300,00</t>
        </is>
      </c>
      <c r="F134" s="4" t="inlineStr">
        <is>
          <t>100.00</t>
        </is>
      </c>
    </row>
    <row collapsed="false" customFormat="false" customHeight="false" hidden="false" ht="12.1" outlineLevel="0" r="135">
      <c r="A135" s="5" t="s">
        <f>=HYPERLINK("https://www.rossileiloes.com.br/lote/detalhe/318058", "2136")</f>
      </c>
      <c r="B135" s="4" t="s">
        <f>=HYPERLINK("https://www.rossileiloes.com.br/lote/detalhe/318058", " porta papel")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100,00</t>
        </is>
      </c>
      <c r="F135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2026-06-26T19:30:52.00Z</dcterms:created>
  <dc:creator>Tellks Tecnologia</dc:creator>
  <cp:revision>0</cp:revision>
</cp:coreProperties>
</file>