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=HYPERLINK("https://www.rossileiloes.com.br/lote/detalhe/296651", "001")</f>
      </c>
      <c r="B11" s="4" t="s">
        <f>=HYPERLINK("https://www.rossileiloes.com.br/lote/detalhe/296651", "MOTOCULTIVADOR BUFFALO MOD. BDFE1120PLUS / PARTIDA ELÉTRICA COM ACESSÓRIOS COMPLETO - SEM USO. SEM GARANTIA")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=HYPERLINK("https://www.rossileiloes.com.br/lote/detalhe/297241", "002")</f>
      </c>
      <c r="B12" s="4" t="s">
        <f>=HYPERLINK("https://www.rossileiloes.com.br/lote/detalhe/297241", " LOTE COM LUMINÁRIAS DIVERAS EM LED E OUTROS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=HYPERLINK("https://www.rossileiloes.com.br/lote/detalhe/296654", "003")</f>
      </c>
      <c r="B13" s="4" t="s">
        <f>=HYPERLINK("https://www.rossileiloes.com.br/lote/detalhe/296654", "LAVADORA MIDEA 13 KG - SEM USO / AMASSADO/AVARIADA - SEM GARANTIAS ( SUCATA)")</f>
      </c>
      <c r="C13" s="4" t="inlineStr">
        <is>
          <t>Vendido</t>
        </is>
      </c>
      <c r="D13" s="4" t="inlineStr">
        <is>
          <t>1</t>
        </is>
      </c>
      <c r="E13" s="5" t="inlineStr">
        <is>
          <t>380,00</t>
        </is>
      </c>
      <c r="F13" s="4" t="inlineStr">
        <is>
          <t>30.00</t>
        </is>
      </c>
    </row>
    <row collapsed="false" customFormat="false" customHeight="false" hidden="false" ht="12.1" outlineLevel="0" r="14">
      <c r="A14" s="5" t="s">
        <f>=HYPERLINK("https://www.rossileiloes.com.br/lote/detalhe/296655", "004")</f>
      </c>
      <c r="B14" s="4" t="s">
        <f>=HYPERLINK("https://www.rossileiloes.com.br/lote/detalhe/296655", "LAVADORA MIDEA 13 KG - SEM USO / AMASSADO/AVARIADA - SEM GARANTIAS ")</f>
      </c>
      <c r="C14" s="4" t="inlineStr">
        <is>
          <t>Vendido</t>
        </is>
      </c>
      <c r="D14" s="4" t="inlineStr">
        <is>
          <t>1</t>
        </is>
      </c>
      <c r="E14" s="5" t="inlineStr">
        <is>
          <t>520,00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=HYPERLINK("https://www.rossileiloes.com.br/lote/detalhe/297242", "005")</f>
      </c>
      <c r="B15" s="4" t="s">
        <f>=HYPERLINK("https://www.rossileiloes.com.br/lote/detalhe/297242",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=HYPERLINK("https://www.rossileiloes.com.br/lote/detalhe/297237", "006")</f>
      </c>
      <c r="B16" s="4" t="s">
        <f>=HYPERLINK("https://www.rossileiloes.com.br/lote/detalhe/297237",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=HYPERLINK("https://www.rossileiloes.com.br/lote/detalhe/296656", "007")</f>
      </c>
      <c r="B17" s="4" t="s">
        <f>=HYPERLINK("https://www.rossileiloes.com.br/lote/detalhe/296656", "09 UN. / FERRAMENTAS DIVERSAS/ SINISTRO DE INCENDIO SEM GARANTIAS/NO ESTADO")</f>
      </c>
      <c r="C17" s="4" t="inlineStr">
        <is>
          <t>Vendido</t>
        </is>
      </c>
      <c r="D17" s="4" t="inlineStr">
        <is>
          <t>2</t>
        </is>
      </c>
      <c r="E17" s="5" t="inlineStr">
        <is>
          <t>570,00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=HYPERLINK("https://www.rossileiloes.com.br/lote/detalhe/297252", "008")</f>
      </c>
      <c r="B18" s="4" t="s">
        <f>=HYPERLINK("https://www.rossileiloes.com.br/lote/detalhe/297252", " 04 UN. - ELETROS DIVERSOS - SEM GARANTIA")</f>
      </c>
      <c r="C18" s="4" t="inlineStr">
        <is>
          <t>Vendido</t>
        </is>
      </c>
      <c r="D18" s="4" t="inlineStr">
        <is>
          <t>2</t>
        </is>
      </c>
      <c r="E18" s="5" t="inlineStr">
        <is>
          <t>310,00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=HYPERLINK("https://www.rossileiloes.com.br/lote/detalhe/297234", "009")</f>
      </c>
      <c r="B19" s="4" t="s">
        <f>=HYPERLINK("https://www.rossileiloes.com.br/lote/detalhe/297234", " 04 UN. PANELAS DE PRESSÃO 6 LITROS - SEM USO (DETALHES ESTETICOS) SEM GARANTIAS")</f>
      </c>
      <c r="C19" s="4" t="inlineStr">
        <is>
          <t>Vendido</t>
        </is>
      </c>
      <c r="D19" s="4" t="inlineStr">
        <is>
          <t>4</t>
        </is>
      </c>
      <c r="E19" s="5" t="inlineStr">
        <is>
          <t>600,00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=HYPERLINK("https://www.rossileiloes.com.br/lote/detalhe/297243", "010")</f>
      </c>
      <c r="B20" s="4" t="s">
        <f>=HYPERLINK("https://www.rossileiloes.com.br/lote/detalhe/297243", " 04 UN. PANELAS DE PRESSÃO 6 LITROS - SEM USO (DETALHES ESTETICOS) SEM GARANTIAS")</f>
      </c>
      <c r="C20" s="4" t="inlineStr">
        <is>
          <t>Vendido</t>
        </is>
      </c>
      <c r="D20" s="4" t="inlineStr">
        <is>
          <t>2</t>
        </is>
      </c>
      <c r="E20" s="5" t="inlineStr">
        <is>
          <t>600,00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=HYPERLINK("https://www.rossileiloes.com.br/lote/detalhe/296648", "011")</f>
      </c>
      <c r="B21" s="4" t="s">
        <f>=HYPERLINK("https://www.rossileiloes.com.br/lote/detalhe/296648", " 2 CONJUNTOS DE PÉ PARA CARRETA - COMPLETOS COM BARRA ( SEM USO)")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=HYPERLINK("https://www.rossileiloes.com.br/lote/detalhe/297251", "012")</f>
      </c>
      <c r="B22" s="4" t="s">
        <f>=HYPERLINK("https://www.rossileiloes.com.br/lote/detalhe/297251", " 04 UN. PANELAS DE PRESSÃO 6 LITROS - SEM USO (DETALHES ESTETICOS) SEM GARANTIAS")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=HYPERLINK("https://www.rossileiloes.com.br/lote/detalhe/297247", "013")</f>
      </c>
      <c r="B23" s="4" t="s">
        <f>=HYPERLINK("https://www.rossileiloes.com.br/lote/detalhe/297247", " 04 UN. PANELAS DE PRESSÃO 6 LITROS - SEM USO (DETALHES ESTETICOS) SEM GARANTIAS")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490,00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=HYPERLINK("https://www.rossileiloes.com.br/lote/detalhe/297235", "014")</f>
      </c>
      <c r="B24" s="4" t="s">
        <f>=HYPERLINK("https://www.rossileiloes.com.br/lote/detalhe/297235", " 04 UN. PANELAS DE PRESSÃO 6 LITROS - SEM USO (DETALHES ESTETICOS) SEM GARANTIAS")</f>
      </c>
      <c r="C24" s="4" t="inlineStr">
        <is>
          <t>Vendido</t>
        </is>
      </c>
      <c r="D24" s="4" t="inlineStr">
        <is>
          <t>2</t>
        </is>
      </c>
      <c r="E24" s="5" t="inlineStr">
        <is>
          <t>600,00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=HYPERLINK("https://www.rossileiloes.com.br/lote/detalhe/297245", "015")</f>
      </c>
      <c r="B25" s="4" t="s">
        <f>=HYPERLINK("https://www.rossileiloes.com.br/lote/detalhe/297245", " 04 UN. PANELAS DE PRESSÃO 6 LITROS - SEM USO (DETALHES ESTETICOS) SEM GARANTIAS")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490,00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=HYPERLINK("https://www.rossileiloes.com.br/lote/detalhe/296649", "016")</f>
      </c>
      <c r="B26" s="4" t="s">
        <f>=HYPERLINK("https://www.rossileiloes.com.br/lote/detalhe/296649", "SUCATA - FORNO MIDEA 80 LITROS")</f>
      </c>
      <c r="C26" s="4" t="inlineStr">
        <is>
          <t>Vendido</t>
        </is>
      </c>
      <c r="D26" s="4" t="inlineStr">
        <is>
          <t>1</t>
        </is>
      </c>
      <c r="E26" s="5" t="inlineStr">
        <is>
          <t>100,00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=HYPERLINK("https://www.rossileiloes.com.br/lote/detalhe/297254", "017")</f>
      </c>
      <c r="B27" s="4" t="s">
        <f>=HYPERLINK("https://www.rossileiloes.com.br/lote/detalhe/297254", " 04 UN. PANELAS DE PRESSÃO 6 LITROS - SEM USO (DETALHES ESTETICOS) SEM GARANTIAS")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490,00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=HYPERLINK("https://www.rossileiloes.com.br/lote/detalhe/297246", "018")</f>
      </c>
      <c r="B28" s="4" t="s">
        <f>=HYPERLINK("https://www.rossileiloes.com.br/lote/detalhe/297246", " 04 UN. PANELAS DE PRESSÃO 6 LITROS - SEM USO (DETALHES ESTETICOS) SEM GARANTIAS")</f>
      </c>
      <c r="C28" s="4" t="inlineStr">
        <is>
          <t>Vendido</t>
        </is>
      </c>
      <c r="D28" s="4" t="inlineStr">
        <is>
          <t>2</t>
        </is>
      </c>
      <c r="E28" s="5" t="inlineStr">
        <is>
          <t>600,00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=HYPERLINK("https://www.rossileiloes.com.br/lote/detalhe/297238", "019")</f>
      </c>
      <c r="B29" s="4" t="s">
        <f>=HYPERLINK("https://www.rossileiloes.com.br/lote/detalhe/297238", " 04 UN. PANELAS DE PRESSÃO 6 LITROS - SEM USO (DETALHES ESTETICOS) SEM GARANTIAS")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490,00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=HYPERLINK("https://www.rossileiloes.com.br/lote/detalhe/297239", "020")</f>
      </c>
      <c r="B30" s="4" t="s">
        <f>=HYPERLINK("https://www.rossileiloes.com.br/lote/detalhe/297239", " 04 UN. PANELAS DE PRESSÃO 6 LITROS - SEM USO (DETALHES ESTETICOS) SEM GARANTIAS")</f>
      </c>
      <c r="C30" s="4" t="inlineStr">
        <is>
          <t>Vendido</t>
        </is>
      </c>
      <c r="D30" s="4" t="inlineStr">
        <is>
          <t>2</t>
        </is>
      </c>
      <c r="E30" s="5" t="inlineStr">
        <is>
          <t>600,00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=HYPERLINK("https://www.rossileiloes.com.br/lote/detalhe/297236", "021")</f>
      </c>
      <c r="B31" s="4" t="s">
        <f>=HYPERLINK("https://www.rossileiloes.com.br/lote/detalhe/297236", " LAVA E SECA 10 KG MIDEA - NÃO TESTADO/SEM GARANTIA")</f>
      </c>
      <c r="C31" s="4" t="inlineStr">
        <is>
          <t>Vendido</t>
        </is>
      </c>
      <c r="D31" s="4" t="inlineStr">
        <is>
          <t>1</t>
        </is>
      </c>
      <c r="E31" s="5" t="inlineStr">
        <is>
          <t>790,00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=HYPERLINK("https://www.rossileiloes.com.br/lote/detalhe/297250", "022")</f>
      </c>
      <c r="B32" s="4" t="s">
        <f>=HYPERLINK("https://www.rossileiloes.com.br/lote/detalhe/297250", " ADEGA DE VINHO/34 GARRAFAS / COM COMPRESSOR (PRIMEIRO VIDRO QUEBRADO ) SEM GARANTIAS")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=HYPERLINK("https://www.rossileiloes.com.br/lote/detalhe/296650", "023")</f>
      </c>
      <c r="B33" s="4" t="s">
        <f>=HYPERLINK("https://www.rossileiloes.com.br/lote/detalhe/296650", "(Sucata ) 3 un. cooktop midea vidro quebrado sem garantia")</f>
      </c>
      <c r="C33" s="4" t="inlineStr">
        <is>
          <t>Vendido</t>
        </is>
      </c>
      <c r="D33" s="4" t="inlineStr">
        <is>
          <t>1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=HYPERLINK("https://www.rossileiloes.com.br/lote/detalhe/297253", "024")</f>
      </c>
      <c r="B34" s="4" t="s">
        <f>=HYPERLINK("https://www.rossileiloes.com.br/lote/detalhe/297253", " LOTE COM VENTILADORES DE TETO / FALTANDO PEÇAS / SEM GARANTIAS")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=HYPERLINK("https://www.rossileiloes.com.br/lote/detalhe/296653", "025")</f>
      </c>
      <c r="B35" s="4" t="s">
        <f>=HYPERLINK("https://www.rossileiloes.com.br/lote/detalhe/296653", "REFRIGERADOR MIDEA 347 LITROS - NÃO TESTADO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690,00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=HYPERLINK("https://www.rossileiloes.com.br/lote/detalhe/296652", "026")</f>
      </c>
      <c r="B36" s="4" t="s">
        <f>=HYPERLINK("https://www.rossileiloes.com.br/lote/detalhe/296652", " Motobomba Branco (nova sem uso sem garantia avarias estéticas)")</f>
      </c>
      <c r="C36" s="4" t="inlineStr">
        <is>
          <t>Vendido</t>
        </is>
      </c>
      <c r="D36" s="4" t="inlineStr">
        <is>
          <t>1</t>
        </is>
      </c>
      <c r="E36" s="5" t="inlineStr">
        <is>
          <t>650,00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=HYPERLINK("https://www.rossileiloes.com.br/lote/detalhe/297248", "027")</f>
      </c>
      <c r="B37" s="4" t="s">
        <f>=HYPERLINK("https://www.rossileiloes.com.br/lote/detalhe/297248", " LAVA LOUÇAS MIDEA 14 SERVIÇOS / AMASSADA/SEM TESTES/SEM GARANTIAS")</f>
      </c>
      <c r="C37" s="4" t="inlineStr">
        <is>
          <t>Vendido</t>
        </is>
      </c>
      <c r="D37" s="4" t="inlineStr">
        <is>
          <t>8</t>
        </is>
      </c>
      <c r="E37" s="5" t="inlineStr">
        <is>
          <t>1.030,00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=HYPERLINK("https://www.rossileiloes.com.br/lote/detalhe/296662", "028")</f>
      </c>
      <c r="B38" s="4" t="s">
        <f>=HYPERLINK("https://www.rossileiloes.com.br/lote/detalhe/296662", " APROX. 60 UN. CÂMEARAS DE AR MARCA FAMESTIL / LACRADAS/SEM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=HYPERLINK("https://www.rossileiloes.com.br/lote/detalhe/297244", "029")</f>
      </c>
      <c r="B39" s="4" t="s">
        <f>=HYPERLINK("https://www.rossileiloes.com.br/lote/detalhe/297244", " 04 UN. - AIR FRYER / SEM GARANTIAS")</f>
      </c>
      <c r="C39" s="4" t="inlineStr">
        <is>
          <t>Vendido</t>
        </is>
      </c>
      <c r="D39" s="4" t="inlineStr">
        <is>
          <t>2</t>
        </is>
      </c>
      <c r="E39" s="5" t="inlineStr">
        <is>
          <t>470,00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=HYPERLINK("https://www.rossileiloes.com.br/lote/detalhe/297240", "030")</f>
      </c>
      <c r="B40" s="4" t="s">
        <f>=HYPERLINK("https://www.rossileiloes.com.br/lote/detalhe/297240", " ADEGA DE VINHOS EM BOM ESTADO - 2,50 M ALTURA X 1,00 M LARGURA")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=HYPERLINK("https://www.rossileiloes.com.br/lote/detalhe/297249", "031")</f>
      </c>
      <c r="B41" s="4" t="s">
        <f>=HYPERLINK("https://www.rossileiloes.com.br/lote/detalhe/297249", " ADEGA DE VINHOS EM BOM ESTADO - 2,50 M ALTURA X 1,00 M LARGURA")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=HYPERLINK("https://www.rossileiloes.com.br/lote/detalhe/297834", "032")</f>
      </c>
      <c r="B42" s="4" t="s">
        <f>=HYPERLINK("https://www.rossileiloes.com.br/lote/detalhe/297834", " 02 UN. FOGÃO DE INDUÇÃO MIDEA ( 1 COM VIDRO QUEBRADO) - SEM TESTES/SEM GARANTIAS")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190,00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=HYPERLINK("https://www.rossileiloes.com.br/lote/detalhe/297836", "033")</f>
      </c>
      <c r="B43" s="4" t="s">
        <f>=HYPERLINK("https://www.rossileiloes.com.br/lote/detalhe/297836", " LOTE DIVERSOS ( VENTILADORES E CIXAS DE SOM)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560,00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=HYPERLINK("https://www.rossileiloes.com.br/lote/detalhe/296657", "034")</f>
      </c>
      <c r="B44" s="4" t="s">
        <f>=HYPERLINK("https://www.rossileiloes.com.br/lote/detalhe/296657", " APROX. 52 UN. - FERRAMENTAS MANUAIS E OUTROS/SEM USO /SEM GARANTIAS")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=HYPERLINK("https://www.rossileiloes.com.br/lote/detalhe/297837", "035")</f>
      </c>
      <c r="B45" s="4" t="s">
        <f>=HYPERLINK("https://www.rossileiloes.com.br/lote/detalhe/297837", " LOTE DE CADEIRAS / BANQUETAS - SEM GARANTIA")</f>
      </c>
      <c r="C45" s="4" t="inlineStr">
        <is>
          <t>Vendido</t>
        </is>
      </c>
      <c r="D45" s="4" t="inlineStr">
        <is>
          <t>1</t>
        </is>
      </c>
      <c r="E45" s="5" t="inlineStr">
        <is>
          <t>480,00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=HYPERLINK("https://www.rossileiloes.com.br/lote/detalhe/296659", "036")</f>
      </c>
      <c r="B46" s="4" t="s">
        <f>=HYPERLINK("https://www.rossileiloes.com.br/lote/detalhe/296659", " 05 UN. -FILM DE PVC STRESH ( 1.400 METROS CADA ROLO)")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620,00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=HYPERLINK("https://www.rossileiloes.com.br/lote/detalhe/296660", "037")</f>
      </c>
      <c r="B47" s="4" t="s">
        <f>=HYPERLINK("https://www.rossileiloes.com.br/lote/detalhe/296660", " 05 UN. -FILM DE PVC STRESH ( 1.400 METROS CADA ROLO)")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620,00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=HYPERLINK("https://www.rossileiloes.com.br/lote/detalhe/297835", "038")</f>
      </c>
      <c r="B48" s="4" t="s">
        <f>=HYPERLINK("https://www.rossileiloes.com.br/lote/detalhe/297835", " LAVA E SECA 10 KG MIDEA - NÃO TESTADO/SEM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=HYPERLINK("https://www.rossileiloes.com.br/lote/detalhe/296661", "039")</f>
      </c>
      <c r="B49" s="4" t="s">
        <f>=HYPERLINK("https://www.rossileiloes.com.br/lote/detalhe/296661", " 05 UN. -FILM DE PVC STRESH ( 1.400 METROS CADA ROLO)")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620,00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=HYPERLINK("https://www.rossileiloes.com.br/lote/detalhe/297838", "040")</f>
      </c>
      <c r="B50" s="4" t="s">
        <f>=HYPERLINK("https://www.rossileiloes.com.br/lote/detalhe/297838", " LAVA E SECA 10 KG MIDEA - NÃO TESTADO/SEM GARANTIA")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=HYPERLINK("https://www.rossileiloes.com.br/lote/detalhe/296658", "042")</f>
      </c>
      <c r="B51" s="4" t="s">
        <f>=HYPERLINK("https://www.rossileiloes.com.br/lote/detalhe/296658", " 07 UN. - CORREIAS DIVERSOS MODELOS PARA COLHEITADEIRA / SEM GARANTIA")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=HYPERLINK("https://www.rossileiloes.com.br/lote/detalhe/296641", "051")</f>
      </c>
      <c r="B52" s="4" t="s">
        <f>=HYPERLINK("https://www.rossileiloes.com.br/lote/detalhe/296641", " APROX. 51 PACOTES DE PEPITE PARA LABORATÓRIO")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=HYPERLINK("https://www.rossileiloes.com.br/lote/detalhe/296640", "052")</f>
      </c>
      <c r="B53" s="4" t="s">
        <f>=HYPERLINK("https://www.rossileiloes.com.br/lote/detalhe/296640", " APROX. 21 PEÇAS PARA BETONEIRA")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=HYPERLINK("https://www.rossileiloes.com.br/lote/detalhe/296642", "054")</f>
      </c>
      <c r="B54" s="4" t="s">
        <f>=HYPERLINK("https://www.rossileiloes.com.br/lote/detalhe/296642", " APROX. 120 PEÇAS PARA DOMO")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720,00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=HYPERLINK("https://www.rossileiloes.com.br/lote/detalhe/296644", "075")</f>
      </c>
      <c r="B55" s="4" t="s">
        <f>=HYPERLINK("https://www.rossileiloes.com.br/lote/detalhe/296644", "LOTE DE PEÇAS PARA CADEIRAS DE ESCRITÓRIO")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=HYPERLINK("https://www.rossileiloes.com.br/lote/detalhe/296646", "1067")</f>
      </c>
      <c r="B56" s="4" t="s">
        <f>=HYPERLINK("https://www.rossileiloes.com.br/lote/detalhe/296646", " Caixa 12 unidades - Vinho Peninsula Single Vineyard Syrah  2021")</f>
      </c>
      <c r="C56" s="4" t="inlineStr">
        <is>
          <t>Vendido</t>
        </is>
      </c>
      <c r="D56" s="4" t="inlineStr">
        <is>
          <t>1</t>
        </is>
      </c>
      <c r="E56" s="5" t="inlineStr">
        <is>
          <t>240,00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=HYPERLINK("https://www.rossileiloes.com.br/lote/detalhe/296645", "1068")</f>
      </c>
      <c r="B57" s="4" t="s">
        <f>=HYPERLINK("https://www.rossileiloes.com.br/lote/detalhe/296645", " Caixa 12 unidades - Vinho Peninsula Single Vineyard Syrah  2021")</f>
      </c>
      <c r="C57" s="4" t="inlineStr">
        <is>
          <t>Vendido</t>
        </is>
      </c>
      <c r="D57" s="4" t="inlineStr">
        <is>
          <t>1</t>
        </is>
      </c>
      <c r="E57" s="5" t="inlineStr">
        <is>
          <t>240,00</t>
        </is>
      </c>
      <c r="F57" s="4" t="inlineStr">
        <is>
          <t>10.00</t>
        </is>
      </c>
    </row>
    <row collapsed="false" customFormat="false" customHeight="false" hidden="false" ht="12.1" outlineLevel="0" r="58">
      <c r="A58" s="5" t="s">
        <f>=HYPERLINK("https://www.rossileiloes.com.br/lote/detalhe/296647", "1069")</f>
      </c>
      <c r="B58" s="4" t="s">
        <f>=HYPERLINK("https://www.rossileiloes.com.br/lote/detalhe/296647", "Caixa 12 unidades -  Vinho Peninsula Single Vineyard Syrah 2021")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=HYPERLINK("https://www.rossileiloes.com.br/lote/detalhe/296664", "1070")</f>
      </c>
      <c r="B59" s="4" t="s">
        <f>=HYPERLINK("https://www.rossileiloes.com.br/lote/detalhe/296664", "Caixa 12 unidades -  Vinho Peninsula Single Vineyard Syrah 2021")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240,00</t>
        </is>
      </c>
      <c r="F59" s="4" t="inlineStr">
        <is>
          <t>10.00</t>
        </is>
      </c>
    </row>
    <row collapsed="false" customFormat="false" customHeight="false" hidden="false" ht="12.1" outlineLevel="0" r="60">
      <c r="A60" s="5" t="s">
        <f>=HYPERLINK("https://www.rossileiloes.com.br/lote/detalhe/296663", "1071")</f>
      </c>
      <c r="B60" s="4" t="s">
        <f>=HYPERLINK("https://www.rossileiloes.com.br/lote/detalhe/296663", "Caixa 12 unidades -  Vinho Peninsula Single Vineyard Syrah 2021")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=HYPERLINK("https://www.rossileiloes.com.br/lote/detalhe/296665", "1072")</f>
      </c>
      <c r="B61" s="4" t="s">
        <f>=HYPERLINK("https://www.rossileiloes.com.br/lote/detalhe/296665", "Caixa 12 unidades -  Vinho Peninsula Single Vineyard Syrah 2021.")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=HYPERLINK("https://www.rossileiloes.com.br/lote/detalhe/297263", "1073")</f>
      </c>
      <c r="B62" s="4" t="s">
        <f>=HYPERLINK("https://www.rossileiloes.com.br/lote/detalhe/297263", " Caixa 12 unidades - Vinho Peninsula Single Vineyard Syrah 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=HYPERLINK("https://www.rossileiloes.com.br/lote/detalhe/297264", "1074")</f>
      </c>
      <c r="B63" s="4" t="s">
        <f>=HYPERLINK("https://www.rossileiloes.com.br/lote/detalhe/297264", " Caixa 12 unidades - Vinho Peninsula Single Vineyard Syrah 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=HYPERLINK("https://www.rossileiloes.com.br/lote/detalhe/297261", "1075")</f>
      </c>
      <c r="B64" s="4" t="s">
        <f>=HYPERLINK("https://www.rossileiloes.com.br/lote/detalhe/297261", " Caixa 12 unidades - Vinho Peninsula Single Vineyard Syrah  2021")</f>
      </c>
      <c r="C64" s="4" t="inlineStr">
        <is>
          <t>Vendido</t>
        </is>
      </c>
      <c r="D64" s="4" t="inlineStr">
        <is>
          <t>1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=HYPERLINK("https://www.rossileiloes.com.br/lote/detalhe/297260", "1076")</f>
      </c>
      <c r="B65" s="4" t="s">
        <f>=HYPERLINK("https://www.rossileiloes.com.br/lote/detalhe/297260", " Caixa 12 unidades - Vinho Peninsula Single Vineyard Syrah  2021")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=HYPERLINK("https://www.rossileiloes.com.br/lote/detalhe/297262", "1077")</f>
      </c>
      <c r="B66" s="4" t="s">
        <f>=HYPERLINK("https://www.rossileiloes.com.br/lote/detalhe/297262", " Caixa 12 unidades - Vinho Peninsula Single Vineyard Syrah  2021")</f>
      </c>
      <c r="C66" s="4" t="inlineStr">
        <is>
          <t>Vendido</t>
        </is>
      </c>
      <c r="D66" s="4" t="inlineStr">
        <is>
          <t>1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=HYPERLINK("https://www.rossileiloes.com.br/lote/detalhe/297258", "1078")</f>
      </c>
      <c r="B67" s="4" t="s">
        <f>=HYPERLINK("https://www.rossileiloes.com.br/lote/detalhe/297258", " Caixa 12 unidades - Vinho Peninsula Single Vineyard Syrah  2021")</f>
      </c>
      <c r="C67" s="4" t="inlineStr">
        <is>
          <t>Vendido</t>
        </is>
      </c>
      <c r="D67" s="4" t="inlineStr">
        <is>
          <t>1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=HYPERLINK("https://www.rossileiloes.com.br/lote/detalhe/297257", "1079")</f>
      </c>
      <c r="B68" s="4" t="s">
        <f>=HYPERLINK("https://www.rossileiloes.com.br/lote/detalhe/297257", " Caixa 12 unidades - Vinho Peninsula Single Vineyard Syrah 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=HYPERLINK("https://www.rossileiloes.com.br/lote/detalhe/297256", "1080")</f>
      </c>
      <c r="B69" s="4" t="s">
        <f>=HYPERLINK("https://www.rossileiloes.com.br/lote/detalhe/297256", " Caixa 12 unidades - Vinho Peninsula Single Vineyard Syrah  2021")</f>
      </c>
      <c r="C69" s="4" t="inlineStr">
        <is>
          <t>Vendido</t>
        </is>
      </c>
      <c r="D69" s="4" t="inlineStr">
        <is>
          <t>1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=HYPERLINK("https://www.rossileiloes.com.br/lote/detalhe/297255", "1081")</f>
      </c>
      <c r="B70" s="4" t="s">
        <f>=HYPERLINK("https://www.rossileiloes.com.br/lote/detalhe/297255", " Caixa 12 unidades - Vinho Peninsula Single Vineyard Syrah  2021")</f>
      </c>
      <c r="C70" s="4" t="inlineStr">
        <is>
          <t>Vendido</t>
        </is>
      </c>
      <c r="D70" s="4" t="inlineStr">
        <is>
          <t>1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=HYPERLINK("https://www.rossileiloes.com.br/lote/detalhe/297259", "1082")</f>
      </c>
      <c r="B71" s="4" t="s">
        <f>=HYPERLINK("https://www.rossileiloes.com.br/lote/detalhe/297259", " Caixa 12 unidades - Vinho Peninsula Single Vineyard Syrah 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2026-06-27T01:41:17.00Z</dcterms:created>
  <dc:creator>Tellks Tecnologia</dc:creator>
  <cp:revision>0</cp:revision>
</cp:coreProperties>
</file>