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VW SAVEIRO * PNEUS * MOTOR * PALETEIRA * SUCATAS * AÇO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05/09/2024 10:30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Gustavo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=HYPERLINK("https://www.rossileiloes.com.br/lote/detalhe/245947", "001")</f>
      </c>
      <c r="B11" s="4" t="s">
        <f>=HYPERLINK("https://www.rossileiloes.com.br/lote/detalhe/245947", " Vw Saveiro RB MBVS 2018/2019")</f>
      </c>
      <c r="C11" s="4" t="inlineStr">
        <is>
          <t>Vendido</t>
        </is>
      </c>
      <c r="D11" s="4" t="inlineStr">
        <is>
          <t>74</t>
        </is>
      </c>
      <c r="E11" s="5" t="inlineStr">
        <is>
          <t>39.000,00</t>
        </is>
      </c>
      <c r="F11" s="4" t="inlineStr">
        <is>
          <t>200.00</t>
        </is>
      </c>
    </row>
    <row collapsed="false" customFormat="false" customHeight="false" hidden="false" ht="12.1" outlineLevel="0" r="12">
      <c r="A12" s="5" t="s">
        <f>=HYPERLINK("https://www.rossileiloes.com.br/lote/detalhe/245951", "002")</f>
      </c>
      <c r="B12" s="4" t="s">
        <f>=HYPERLINK("https://www.rossileiloes.com.br/lote/detalhe/245951", " 04 Pneus sem uso - continental")</f>
      </c>
      <c r="C12" s="4" t="inlineStr">
        <is>
          <t>Não vendido</t>
        </is>
      </c>
      <c r="D12" s="4" t="inlineStr">
        <is>
          <t>4</t>
        </is>
      </c>
      <c r="E12" s="5" t="inlineStr">
        <is>
          <t>950,00</t>
        </is>
      </c>
      <c r="F12" s="4" t="inlineStr">
        <is>
          <t>50.00</t>
        </is>
      </c>
    </row>
    <row collapsed="false" customFormat="false" customHeight="false" hidden="false" ht="12.1" outlineLevel="0" r="13">
      <c r="A13" s="5" t="s">
        <f>=HYPERLINK("https://www.rossileiloes.com.br/lote/detalhe/245949", "003")</f>
      </c>
      <c r="B13" s="4" t="s">
        <f>=HYPERLINK("https://www.rossileiloes.com.br/lote/detalhe/245949", " 04 Pneus sem uso - continental")</f>
      </c>
      <c r="C13" s="4" t="inlineStr">
        <is>
          <t>Não vendido</t>
        </is>
      </c>
      <c r="D13" s="4" t="inlineStr">
        <is>
          <t>3</t>
        </is>
      </c>
      <c r="E13" s="5" t="inlineStr">
        <is>
          <t>900,00</t>
        </is>
      </c>
      <c r="F13" s="4" t="inlineStr">
        <is>
          <t>50.00</t>
        </is>
      </c>
    </row>
    <row collapsed="false" customFormat="false" customHeight="false" hidden="false" ht="12.1" outlineLevel="0" r="14">
      <c r="A14" s="5" t="s">
        <f>=HYPERLINK("https://www.rossileiloes.com.br/lote/detalhe/245959", "004")</f>
      </c>
      <c r="B14" s="4" t="s">
        <f>=HYPERLINK("https://www.rossileiloes.com.br/lote/detalhe/245959", " 02 Pneus sem uso - continental ")</f>
      </c>
      <c r="C14" s="4" t="inlineStr">
        <is>
          <t>Não vendido</t>
        </is>
      </c>
      <c r="D14" s="4" t="inlineStr">
        <is>
          <t>2</t>
        </is>
      </c>
      <c r="E14" s="5" t="inlineStr">
        <is>
          <t>450,00</t>
        </is>
      </c>
      <c r="F14" s="4" t="inlineStr">
        <is>
          <t>50.00</t>
        </is>
      </c>
    </row>
    <row collapsed="false" customFormat="false" customHeight="false" hidden="false" ht="12.1" outlineLevel="0" r="15">
      <c r="A15" s="5" t="s">
        <f>=HYPERLINK("https://www.rossileiloes.com.br/lote/detalhe/245950", "005")</f>
      </c>
      <c r="B15" s="4" t="s">
        <f>=HYPERLINK("https://www.rossileiloes.com.br/lote/detalhe/245950", " 03 pneus - sucata hankook")</f>
      </c>
      <c r="C15" s="4" t="inlineStr">
        <is>
          <t>Vendido</t>
        </is>
      </c>
      <c r="D15" s="4" t="inlineStr">
        <is>
          <t>1</t>
        </is>
      </c>
      <c r="E15" s="5" t="inlineStr">
        <is>
          <t>50,00</t>
        </is>
      </c>
      <c r="F15" s="4" t="inlineStr">
        <is>
          <t>50.00</t>
        </is>
      </c>
    </row>
    <row collapsed="false" customFormat="false" customHeight="false" hidden="false" ht="12.1" outlineLevel="0" r="16">
      <c r="A16" s="5" t="s">
        <f>=HYPERLINK("https://www.rossileiloes.com.br/lote/detalhe/245956", "006")</f>
      </c>
      <c r="B16" s="4" t="s">
        <f>=HYPERLINK("https://www.rossileiloes.com.br/lote/detalhe/245956", " Motor VW 1.6 - sem uso")</f>
      </c>
      <c r="C16" s="4" t="inlineStr">
        <is>
          <t>Não vendido</t>
        </is>
      </c>
      <c r="D16" s="4" t="inlineStr">
        <is>
          <t>5</t>
        </is>
      </c>
      <c r="E16" s="5" t="inlineStr">
        <is>
          <t>4.400,00</t>
        </is>
      </c>
      <c r="F16" s="4" t="inlineStr">
        <is>
          <t>100.00</t>
        </is>
      </c>
    </row>
    <row collapsed="false" customFormat="false" customHeight="false" hidden="false" ht="12.1" outlineLevel="0" r="17">
      <c r="A17" s="5" t="s">
        <f>=HYPERLINK("https://www.rossileiloes.com.br/lote/detalhe/245954", "007")</f>
      </c>
      <c r="B17" s="4" t="s">
        <f>=HYPERLINK("https://www.rossileiloes.com.br/lote/detalhe/245954", " Tampa, painel, cones, peças, giroflex")</f>
      </c>
      <c r="C17" s="4" t="inlineStr">
        <is>
          <t>Vendido</t>
        </is>
      </c>
      <c r="D17" s="4" t="inlineStr">
        <is>
          <t>8</t>
        </is>
      </c>
      <c r="E17" s="5" t="inlineStr">
        <is>
          <t>650,00</t>
        </is>
      </c>
      <c r="F17" s="4" t="inlineStr">
        <is>
          <t>50.00</t>
        </is>
      </c>
    </row>
    <row collapsed="false" customFormat="false" customHeight="false" hidden="false" ht="12.1" outlineLevel="0" r="18">
      <c r="A18" s="5" t="s">
        <f>=HYPERLINK("https://www.rossileiloes.com.br/lote/detalhe/245952", "008")</f>
      </c>
      <c r="B18" s="4" t="s">
        <f>=HYPERLINK("https://www.rossileiloes.com.br/lote/detalhe/245952", " Paleteira elétrica PX 1225")</f>
      </c>
      <c r="C18" s="4" t="inlineStr">
        <is>
          <t>Vendido</t>
        </is>
      </c>
      <c r="D18" s="4" t="inlineStr">
        <is>
          <t>30</t>
        </is>
      </c>
      <c r="E18" s="5" t="inlineStr">
        <is>
          <t>9.900,00</t>
        </is>
      </c>
      <c r="F18" s="4" t="inlineStr">
        <is>
          <t>100.00</t>
        </is>
      </c>
    </row>
    <row collapsed="false" customFormat="false" customHeight="false" hidden="false" ht="12.1" outlineLevel="0" r="19">
      <c r="A19" s="5" t="s">
        <f>=HYPERLINK("https://www.rossileiloes.com.br/lote/detalhe/245968", "009")</f>
      </c>
      <c r="B19" s="4" t="s">
        <f>=HYPERLINK("https://www.rossileiloes.com.br/lote/detalhe/245968", " 07 manilhas - sem uso")</f>
      </c>
      <c r="C19" s="4" t="inlineStr">
        <is>
          <t>Vendido</t>
        </is>
      </c>
      <c r="D19" s="4" t="inlineStr">
        <is>
          <t>1</t>
        </is>
      </c>
      <c r="E19" s="5" t="inlineStr">
        <is>
          <t>500,00</t>
        </is>
      </c>
      <c r="F19" s="4" t="inlineStr">
        <is>
          <t>50.00</t>
        </is>
      </c>
    </row>
    <row collapsed="false" customFormat="false" customHeight="false" hidden="false" ht="12.1" outlineLevel="0" r="20">
      <c r="A20" s="5" t="s">
        <f>=HYPERLINK("https://www.rossileiloes.com.br/lote/detalhe/245948", "010")</f>
      </c>
      <c r="B20" s="4" t="s">
        <f>=HYPERLINK("https://www.rossileiloes.com.br/lote/detalhe/245948", " Aproximadamente 350 peças de prateleiras galvanizadas ")</f>
      </c>
      <c r="C20" s="4" t="inlineStr">
        <is>
          <t>Vendido</t>
        </is>
      </c>
      <c r="D20" s="4" t="inlineStr">
        <is>
          <t>1</t>
        </is>
      </c>
      <c r="E20" s="5" t="inlineStr">
        <is>
          <t>2.000,00</t>
        </is>
      </c>
      <c r="F20" s="4" t="inlineStr">
        <is>
          <t>100.00</t>
        </is>
      </c>
    </row>
    <row collapsed="false" customFormat="false" customHeight="false" hidden="false" ht="12.1" outlineLevel="0" r="21">
      <c r="A21" s="5" t="s">
        <f>=HYPERLINK("https://www.rossileiloes.com.br/lote/detalhe/245967", "011")</f>
      </c>
      <c r="B21" s="4" t="s">
        <f>=HYPERLINK("https://www.rossileiloes.com.br/lote/detalhe/245967", " 23 roçadeiras")</f>
      </c>
      <c r="C21" s="4" t="inlineStr">
        <is>
          <t>Vendido</t>
        </is>
      </c>
      <c r="D21" s="4" t="inlineStr">
        <is>
          <t>32</t>
        </is>
      </c>
      <c r="E21" s="5" t="inlineStr">
        <is>
          <t>4.600,00</t>
        </is>
      </c>
      <c r="F21" s="4" t="inlineStr">
        <is>
          <t>100.00</t>
        </is>
      </c>
    </row>
    <row collapsed="false" customFormat="false" customHeight="false" hidden="false" ht="12.1" outlineLevel="0" r="22">
      <c r="A22" s="5" t="s">
        <f>=HYPERLINK("https://www.rossileiloes.com.br/lote/detalhe/245955", "012")</f>
      </c>
      <c r="B22" s="4" t="s">
        <f>=HYPERLINK("https://www.rossileiloes.com.br/lote/detalhe/245955", " Sucatas de ar condicionado")</f>
      </c>
      <c r="C22" s="4" t="inlineStr">
        <is>
          <t>Não vendido</t>
        </is>
      </c>
      <c r="D22" s="4" t="inlineStr">
        <is>
          <t>8</t>
        </is>
      </c>
      <c r="E22" s="5" t="inlineStr">
        <is>
          <t>750,00</t>
        </is>
      </c>
      <c r="F22" s="4" t="inlineStr">
        <is>
          <t>50.00</t>
        </is>
      </c>
    </row>
    <row collapsed="false" customFormat="false" customHeight="false" hidden="false" ht="12.1" outlineLevel="0" r="23">
      <c r="A23" s="5" t="s">
        <f>=HYPERLINK("https://www.rossileiloes.com.br/lote/detalhe/245958", "013")</f>
      </c>
      <c r="B23" s="4" t="s">
        <f>=HYPERLINK("https://www.rossileiloes.com.br/lote/detalhe/245958", " Lombadas de borracha, móveis, painéis")</f>
      </c>
      <c r="C23" s="4" t="inlineStr">
        <is>
          <t>Não vendido</t>
        </is>
      </c>
      <c r="D23" s="4" t="inlineStr">
        <is>
          <t>1</t>
        </is>
      </c>
      <c r="E23" s="5" t="inlineStr">
        <is>
          <t>500,00</t>
        </is>
      </c>
      <c r="F23" s="4" t="inlineStr">
        <is>
          <t>50.00</t>
        </is>
      </c>
    </row>
    <row collapsed="false" customFormat="false" customHeight="false" hidden="false" ht="12.1" outlineLevel="0" r="24">
      <c r="A24" s="5" t="s">
        <f>=HYPERLINK("https://www.rossileiloes.com.br/lote/detalhe/245963", "014")</f>
      </c>
      <c r="B24" s="4" t="s">
        <f>=HYPERLINK("https://www.rossileiloes.com.br/lote/detalhe/245963", " 19 Peças - switchs, gabinetes, D-link, fontes")</f>
      </c>
      <c r="C24" s="4" t="inlineStr">
        <is>
          <t>Vendido</t>
        </is>
      </c>
      <c r="D24" s="4" t="inlineStr">
        <is>
          <t>5</t>
        </is>
      </c>
      <c r="E24" s="5" t="inlineStr">
        <is>
          <t>250,00</t>
        </is>
      </c>
      <c r="F24" s="4" t="inlineStr">
        <is>
          <t>50.00</t>
        </is>
      </c>
    </row>
    <row collapsed="false" customFormat="false" customHeight="false" hidden="false" ht="12.1" outlineLevel="0" r="25">
      <c r="A25" s="5" t="s">
        <f>=HYPERLINK("https://www.rossileiloes.com.br/lote/detalhe/245965", "015")</f>
      </c>
      <c r="B25" s="4" t="s">
        <f>=HYPERLINK("https://www.rossileiloes.com.br/lote/detalhe/245965", " Sucata de monitores, celulares e cpus - 60 peças")</f>
      </c>
      <c r="C25" s="4" t="inlineStr">
        <is>
          <t>Não vendido</t>
        </is>
      </c>
      <c r="D25" s="4" t="inlineStr">
        <is>
          <t>13</t>
        </is>
      </c>
      <c r="E25" s="5" t="inlineStr">
        <is>
          <t>800,00</t>
        </is>
      </c>
      <c r="F25" s="4" t="inlineStr">
        <is>
          <t>50.00</t>
        </is>
      </c>
    </row>
    <row collapsed="false" customFormat="false" customHeight="false" hidden="false" ht="12.1" outlineLevel="0" r="26">
      <c r="A26" s="5" t="s">
        <f>=HYPERLINK("https://www.rossileiloes.com.br/lote/detalhe/245966", "016")</f>
      </c>
      <c r="B26" s="4" t="s">
        <f>=HYPERLINK("https://www.rossileiloes.com.br/lote/detalhe/245966", " Sucata de luminárias e reatores")</f>
      </c>
      <c r="C26" s="4" t="inlineStr">
        <is>
          <t>Vendido</t>
        </is>
      </c>
      <c r="D26" s="4" t="inlineStr">
        <is>
          <t>7</t>
        </is>
      </c>
      <c r="E26" s="5" t="inlineStr">
        <is>
          <t>400,00</t>
        </is>
      </c>
      <c r="F26" s="4" t="inlineStr">
        <is>
          <t>50.00</t>
        </is>
      </c>
    </row>
    <row collapsed="false" customFormat="false" customHeight="false" hidden="false" ht="12.1" outlineLevel="0" r="27">
      <c r="A27" s="5" t="s">
        <f>=HYPERLINK("https://www.rossileiloes.com.br/lote/detalhe/245960", "017")</f>
      </c>
      <c r="B27" s="4" t="s">
        <f>=HYPERLINK("https://www.rossileiloes.com.br/lote/detalhe/245960", " Sucatas de geladeiras, escadas e micro-ondas")</f>
      </c>
      <c r="C27" s="4" t="inlineStr">
        <is>
          <t>Não vendido</t>
        </is>
      </c>
      <c r="D27" s="4" t="inlineStr">
        <is>
          <t>20</t>
        </is>
      </c>
      <c r="E27" s="5" t="inlineStr">
        <is>
          <t>1.150,00</t>
        </is>
      </c>
      <c r="F27" s="4" t="inlineStr">
        <is>
          <t>50.00</t>
        </is>
      </c>
    </row>
    <row collapsed="false" customFormat="false" customHeight="false" hidden="false" ht="12.1" outlineLevel="0" r="28">
      <c r="A28" s="5" t="s">
        <f>=HYPERLINK("https://www.rossileiloes.com.br/lote/detalhe/245962", "018")</f>
      </c>
      <c r="B28" s="4" t="s">
        <f>=HYPERLINK("https://www.rossileiloes.com.br/lote/detalhe/245962", " Sucatas de cabos , câmeras, etc.")</f>
      </c>
      <c r="C28" s="4" t="inlineStr">
        <is>
          <t>Vendido</t>
        </is>
      </c>
      <c r="D28" s="4" t="inlineStr">
        <is>
          <t>18</t>
        </is>
      </c>
      <c r="E28" s="5" t="inlineStr">
        <is>
          <t>1.050,00</t>
        </is>
      </c>
      <c r="F28" s="4" t="inlineStr">
        <is>
          <t>50.00</t>
        </is>
      </c>
    </row>
    <row collapsed="false" customFormat="false" customHeight="false" hidden="false" ht="12.1" outlineLevel="0" r="29">
      <c r="A29" s="5" t="s">
        <f>=HYPERLINK("https://www.rossileiloes.com.br/lote/detalhe/245953", "019")</f>
      </c>
      <c r="B29" s="4" t="s">
        <f>=HYPERLINK("https://www.rossileiloes.com.br/lote/detalhe/245953", " Cadeiras e móveis")</f>
      </c>
      <c r="C29" s="4" t="inlineStr">
        <is>
          <t>Não vendido</t>
        </is>
      </c>
      <c r="D29" s="4" t="inlineStr">
        <is>
          <t>17</t>
        </is>
      </c>
      <c r="E29" s="5" t="inlineStr">
        <is>
          <t>1.000,00</t>
        </is>
      </c>
      <c r="F29" s="4" t="inlineStr">
        <is>
          <t>50.00</t>
        </is>
      </c>
    </row>
    <row collapsed="false" customFormat="false" customHeight="false" hidden="false" ht="12.1" outlineLevel="0" r="30">
      <c r="A30" s="5" t="s">
        <f>=HYPERLINK("https://www.rossileiloes.com.br/lote/detalhe/245964", "020")</f>
      </c>
      <c r="B30" s="4" t="s">
        <f>=HYPERLINK("https://www.rossileiloes.com.br/lote/detalhe/245964", " Sucata de placas e painéis solares")</f>
      </c>
      <c r="C30" s="4" t="inlineStr">
        <is>
          <t>Vendido</t>
        </is>
      </c>
      <c r="D30" s="4" t="inlineStr">
        <is>
          <t>8</t>
        </is>
      </c>
      <c r="E30" s="5" t="inlineStr">
        <is>
          <t>450,00</t>
        </is>
      </c>
      <c r="F30" s="4" t="inlineStr">
        <is>
          <t>50.00</t>
        </is>
      </c>
    </row>
    <row collapsed="false" customFormat="false" customHeight="false" hidden="false" ht="12.1" outlineLevel="0" r="31">
      <c r="A31" s="5" t="s">
        <f>=HYPERLINK("https://www.rossileiloes.com.br/lote/detalhe/245957", "021")</f>
      </c>
      <c r="B31" s="4" t="s">
        <f>=HYPERLINK("https://www.rossileiloes.com.br/lote/detalhe/245957", " Aproximadamente 15 ton. Sucata Aço")</f>
      </c>
      <c r="C31" s="4" t="inlineStr">
        <is>
          <t>Vendido</t>
        </is>
      </c>
      <c r="D31" s="4" t="inlineStr">
        <is>
          <t>59</t>
        </is>
      </c>
      <c r="E31" s="5" t="inlineStr">
        <is>
          <t>10.400,00</t>
        </is>
      </c>
      <c r="F31" s="4" t="inlineStr">
        <is>
          <t>100.00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2026-06-27T12:50:37.00Z</dcterms:created>
  <dc:creator>Tellks Tecnologia</dc:creator>
  <cp:revision>0</cp:revision>
</cp:coreProperties>
</file>