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=HYPERLINK("https://www.rossileiloes.com.br/lote/detalhe/236594", "1000")</f>
      </c>
      <c r="B11" s="4" t="s">
        <f>=HYPERLINK("https://www.rossileiloes.com.br/lote/detalhe/236594", "[ VÍDEO ] ESCAVADEIRA KOMATSU PC 150 ANO 2000 OPERACIONAL ")</f>
      </c>
      <c r="C11" s="4" t="inlineStr">
        <is>
          <t>Lote retirado</t>
        </is>
      </c>
      <c r="D11" s="4" t="inlineStr">
        <is>
          <t>13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=HYPERLINK("https://www.rossileiloes.com.br/lote/detalhe/236606", "1001")</f>
      </c>
      <c r="B12" s="4" t="s">
        <f>=HYPERLINK("https://www.rossileiloes.com.br/lote/detalhe/236606", " PÁ CARREGADEIRA 962G NO ESTADO")</f>
      </c>
      <c r="C12" s="4" t="inlineStr">
        <is>
          <t>Lote retirado</t>
        </is>
      </c>
      <c r="D12" s="4" t="inlineStr">
        <is>
          <t>10</t>
        </is>
      </c>
      <c r="E12" s="5" t="inlineStr">
        <is>
          <t>54.500,00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=HYPERLINK("https://www.rossileiloes.com.br/lote/detalhe/236595", "1002")</f>
      </c>
      <c r="B13" s="4" t="s">
        <f>=HYPERLINK("https://www.rossileiloes.com.br/lote/detalhe/236595", " CALDEIRA A LENHA HORIZONTAL COMPACTA MISTA")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=HYPERLINK("https://www.rossileiloes.com.br/lote/detalhe/236601", "1003")</f>
      </c>
      <c r="B14" s="4" t="s">
        <f>=HYPERLINK("https://www.rossileiloes.com.br/lote/detalhe/236601", "[ VÍDEOS ] CAMINHÃO MB 1113 ANO 82. COM ESPARGIDOR ALMEIDA.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=HYPERLINK("https://www.rossileiloes.com.br/lote/detalhe/236590", "1004")</f>
      </c>
      <c r="B15" s="4" t="s">
        <f>=HYPERLINK("https://www.rossileiloes.com.br/lote/detalhe/236590", "MOTOR 3408")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=HYPERLINK("https://www.rossileiloes.com.br/lote/detalhe/236597", "1005")</f>
      </c>
      <c r="B16" s="4" t="s">
        <f>=HYPERLINK("https://www.rossileiloes.com.br/lote/detalhe/236597", " CALDEIRA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=HYPERLINK("https://www.rossileiloes.com.br/lote/detalhe/236591", "1006")</f>
      </c>
      <c r="B17" s="4" t="s">
        <f>=HYPERLINK("https://www.rossileiloes.com.br/lote/detalhe/236591", "RIPPER D8T")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=HYPERLINK("https://www.rossileiloes.com.br/lote/detalhe/236596", "1007")</f>
      </c>
      <c r="B18" s="4" t="s">
        <f>=HYPERLINK("https://www.rossileiloes.com.br/lote/detalhe/236596", " ROLO CG11")</f>
      </c>
      <c r="C18" s="4" t="inlineStr">
        <is>
          <t>Vendido</t>
        </is>
      </c>
      <c r="D18" s="4" t="inlineStr">
        <is>
          <t>81</t>
        </is>
      </c>
      <c r="E18" s="5" t="inlineStr">
        <is>
          <t>22.200,00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=HYPERLINK("https://www.rossileiloes.com.br/lote/detalhe/236598", "1008")</f>
      </c>
      <c r="B19" s="4" t="s">
        <f>=HYPERLINK("https://www.rossileiloes.com.br/lote/detalhe/236598", " MOTOR 3306")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6.200,00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=HYPERLINK("https://www.rossileiloes.com.br/lote/detalhe/236620", "1009")</f>
      </c>
      <c r="B20" s="4" t="s">
        <f>=HYPERLINK("https://www.rossileiloes.com.br/lote/detalhe/236620", "CABEÇOTE MOTOR 3406 CATERPILLAR")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=HYPERLINK("https://www.rossileiloes.com.br/lote/detalhe/236604", "1010")</f>
      </c>
      <c r="B21" s="4" t="s">
        <f>=HYPERLINK("https://www.rossileiloes.com.br/lote/detalhe/236604", " PERFURATRIZ DESMONTADA")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=HYPERLINK("https://www.rossileiloes.com.br/lote/detalhe/236567", "1011")</f>
      </c>
      <c r="B22" s="4" t="s">
        <f>=HYPERLINK("https://www.rossileiloes.com.br/lote/detalhe/236567", " CABINE APLICAÇÃO EM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=HYPERLINK("https://www.rossileiloes.com.br/lote/detalhe/236573", "1012")</f>
      </c>
      <c r="B23" s="4" t="s">
        <f>=HYPERLINK("https://www.rossileiloes.com.br/lote/detalhe/236573", " REBOCADOR MARCA RUCKER OPERACIONAL")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=HYPERLINK("https://www.rossileiloes.com.br/lote/detalhe/236581", "1013")</f>
      </c>
      <c r="B24" s="4" t="s">
        <f>=HYPERLINK("https://www.rossileiloes.com.br/lote/detalhe/236581", "CAMBIO 416E 4x2")</f>
      </c>
      <c r="C24" s="4" t="inlineStr">
        <is>
          <t>Vendido</t>
        </is>
      </c>
      <c r="D24" s="4" t="inlineStr">
        <is>
          <t>4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=HYPERLINK("https://www.rossileiloes.com.br/lote/detalhe/236593", "1014")</f>
      </c>
      <c r="B25" s="4" t="s">
        <f>=HYPERLINK("https://www.rossileiloes.com.br/lote/detalhe/236593", "TRANSMISSÃO 631E. FUNCIONAL")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=HYPERLINK("https://www.rossileiloes.com.br/lote/detalhe/236619", "1015")</f>
      </c>
      <c r="B26" s="4" t="s">
        <f>=HYPERLINK("https://www.rossileiloes.com.br/lote/detalhe/236619", " MOTOR 3066 PARCIAL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=HYPERLINK("https://www.rossileiloes.com.br/lote/detalhe/236636", "1016")</f>
      </c>
      <c r="B27" s="4" t="s">
        <f>=HYPERLINK("https://www.rossileiloes.com.br/lote/detalhe/236636", " CONJUNTO DE BOMBAS 950G, DIREÇÃO, TRANSMISSÃO E HIDRAULICO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=HYPERLINK("https://www.rossileiloes.com.br/lote/detalhe/236589", "1017")</f>
      </c>
      <c r="B28" s="4" t="s">
        <f>=HYPERLINK("https://www.rossileiloes.com.br/lote/detalhe/236589", "TRANSMISSÃO D6")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=HYPERLINK("https://www.rossileiloes.com.br/lote/detalhe/236564", "1018")</f>
      </c>
      <c r="B29" s="4" t="s">
        <f>=HYPERLINK("https://www.rossileiloes.com.br/lote/detalhe/236564", " EIXO DIFERENCIAL DIANTEIRO DE 966H")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=HYPERLINK("https://www.rossileiloes.com.br/lote/detalhe/236571", "1019")</f>
      </c>
      <c r="B30" s="4" t="s">
        <f>=HYPERLINK("https://www.rossileiloes.com.br/lote/detalhe/236571", " MOTOR CATERPILLAR C12 MARITIMO COMPLETO")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=HYPERLINK("https://www.rossileiloes.com.br/lote/detalhe/236584", "1020")</f>
      </c>
      <c r="B31" s="4" t="s">
        <f>=HYPERLINK("https://www.rossileiloes.com.br/lote/detalhe/236584", " MOTOR 3306 NO ESTADO")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=HYPERLINK("https://www.rossileiloes.com.br/lote/detalhe/236602", "1021")</f>
      </c>
      <c r="B32" s="4" t="s">
        <f>=HYPERLINK("https://www.rossileiloes.com.br/lote/detalhe/236602", "COMANDO HIDRÁULICO 345C NO ESTADO")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=HYPERLINK("https://www.rossileiloes.com.br/lote/detalhe/236618", "1022")</f>
      </c>
      <c r="B33" s="4" t="s">
        <f>=HYPERLINK("https://www.rossileiloes.com.br/lote/detalhe/236618", " PACOTE COMPLETO D8N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=HYPERLINK("https://www.rossileiloes.com.br/lote/detalhe/236625", "1023")</f>
      </c>
      <c r="B34" s="4" t="s">
        <f>=HYPERLINK("https://www.rossileiloes.com.br/lote/detalhe/236625", " TRANSMISSÃO D6N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=HYPERLINK("https://www.rossileiloes.com.br/lote/detalhe/236652", "1024")</f>
      </c>
      <c r="B35" s="4" t="s">
        <f>=HYPERLINK("https://www.rossileiloes.com.br/lote/detalhe/236652", "MOTOR CUMMINS SERIE C- BLOCO, VIRABREQUIM E CABEÇOTE")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=HYPERLINK("https://www.rossileiloes.com.br/lote/detalhe/236614", "1026")</f>
      </c>
      <c r="B36" s="4" t="s">
        <f>=HYPERLINK("https://www.rossileiloes.com.br/lote/detalhe/236614", " RADIADOR COMPLETO VOLVO L120E AGUA ÓLEO E INTERCOOLER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=HYPERLINK("https://www.rossileiloes.com.br/lote/detalhe/236660", "1027")</f>
      </c>
      <c r="B37" s="4" t="s">
        <f>=HYPERLINK("https://www.rossileiloes.com.br/lote/detalhe/236660", " LAMINA E O U D6M")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=HYPERLINK("https://www.rossileiloes.com.br/lote/detalhe/236559", "1028")</f>
      </c>
      <c r="B38" s="4" t="s">
        <f>=HYPERLINK("https://www.rossileiloes.com.br/lote/detalhe/236559", " RADIADOR COMPLETO DA PA CARREGADEIRA 950G")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=HYPERLINK("https://www.rossileiloes.com.br/lote/detalhe/236561", "1029")</f>
      </c>
      <c r="B39" s="4" t="s">
        <f>=HYPERLINK("https://www.rossileiloes.com.br/lote/detalhe/236561", " EIXO DIFERENCIAL TRASEIRO DA 950G")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=HYPERLINK("https://www.rossileiloes.com.br/lote/detalhe/236562", "1030")</f>
      </c>
      <c r="B40" s="4" t="s">
        <f>=HYPERLINK("https://www.rossileiloes.com.br/lote/detalhe/236562", "[ VÍDEO ] PAR DE COMANDOS DE TRAÇÃO DO D8K")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=HYPERLINK("https://www.rossileiloes.com.br/lote/detalhe/236569", "1031")</f>
      </c>
      <c r="B41" s="4" t="s">
        <f>=HYPERLINK("https://www.rossileiloes.com.br/lote/detalhe/236569", " EIXO DIFERENCIAL DIANTEIRO DE PÁ CARREGADEIRA CATERPILLAR 950G")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=HYPERLINK("https://www.rossileiloes.com.br/lote/detalhe/236575", "1032")</f>
      </c>
      <c r="B42" s="4" t="s">
        <f>=HYPERLINK("https://www.rossileiloes.com.br/lote/detalhe/236575", "01 COMANDO DE TRAÇÃO DE CAT 320B,C E D")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=HYPERLINK("https://www.rossileiloes.com.br/lote/detalhe/236580", "1033")</f>
      </c>
      <c r="B43" s="4" t="s">
        <f>=HYPERLINK("https://www.rossileiloes.com.br/lote/detalhe/236580", "CABINE FECHADA PARA PÁ CARREGADEIRA DIVERSA")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=HYPERLINK("https://www.rossileiloes.com.br/lote/detalhe/236607", "1034")</f>
      </c>
      <c r="B44" s="4" t="s">
        <f>=HYPERLINK("https://www.rossileiloes.com.br/lote/detalhe/236607", " CONCHA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=HYPERLINK("https://www.rossileiloes.com.br/lote/detalhe/236628", "1035")</f>
      </c>
      <c r="B45" s="4" t="s">
        <f>=HYPERLINK("https://www.rossileiloes.com.br/lote/detalhe/236628", " BOMBA HIDRAULICA VOLVO 210 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=HYPERLINK("https://www.rossileiloes.com.br/lote/detalhe/236634", "1036")</f>
      </c>
      <c r="B46" s="4" t="s">
        <f>=HYPERLINK("https://www.rossileiloes.com.br/lote/detalhe/236634", " MOTOR DE GIRO 345C 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3.400,00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=HYPERLINK("https://www.rossileiloes.com.br/lote/detalhe/236638", "1037")</f>
      </c>
      <c r="B47" s="4" t="s">
        <f>=HYPERLINK("https://www.rossileiloes.com.br/lote/detalhe/236638", " REDUTOR DE GIRO CAT330 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=HYPERLINK("https://www.rossileiloes.com.br/lote/detalhe/236641", "1038")</f>
      </c>
      <c r="B48" s="4" t="s">
        <f>=HYPERLINK("https://www.rossileiloes.com.br/lote/detalhe/236641", " COMANDO DA TRANSMISSÃO 924, 938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=HYPERLINK("https://www.rossileiloes.com.br/lote/detalhe/236563", "1040")</f>
      </c>
      <c r="B49" s="4" t="s">
        <f>=HYPERLINK("https://www.rossileiloes.com.br/lote/detalhe/236563", " CABINE PÁ CARREGADEIRA 924G")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=HYPERLINK("https://www.rossileiloes.com.br/lote/detalhe/236592", "1041")</f>
      </c>
      <c r="B50" s="4" t="s">
        <f>=HYPERLINK("https://www.rossileiloes.com.br/lote/detalhe/236592", "RADIADOR D8K")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=HYPERLINK("https://www.rossileiloes.com.br/lote/detalhe/236599", "1042")</f>
      </c>
      <c r="B51" s="4" t="s">
        <f>=HYPERLINK("https://www.rossileiloes.com.br/lote/detalhe/236599", " TRANSMISSAO DE D4D TORC")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=HYPERLINK("https://www.rossileiloes.com.br/lote/detalhe/237318", "1043")</f>
      </c>
      <c r="B52" s="4" t="s">
        <f>=HYPERLINK("https://www.rossileiloes.com.br/lote/detalhe/237318", " CAÇAMBA WA320")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=HYPERLINK("https://www.rossileiloes.com.br/lote/detalhe/236603", "1044")</f>
      </c>
      <c r="B53" s="4" t="s">
        <f>=HYPERLINK("https://www.rossileiloes.com.br/lote/detalhe/236603", "COROA DE GIRO 345C")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=HYPERLINK("https://www.rossileiloes.com.br/lote/detalhe/236611", "1045")</f>
      </c>
      <c r="B54" s="4" t="s">
        <f>=HYPERLINK("https://www.rossileiloes.com.br/lote/detalhe/236611", " LOTE DE VIRABREQUIM 3306. MEDIDAS: M 0.40, B 0.30 - 0.25 TUDO - 0.10 TUDO - 0.20 TUDO")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=HYPERLINK("https://www.rossileiloes.com.br/lote/detalhe/236616", "1046")</f>
      </c>
      <c r="B55" s="4" t="s">
        <f>=HYPERLINK("https://www.rossileiloes.com.br/lote/detalhe/236616", " BLOCO 3306 COM PLACA ESPAÇADORA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=HYPERLINK("https://www.rossileiloes.com.br/lote/detalhe/236624", "1047")</f>
      </c>
      <c r="B56" s="4" t="s">
        <f>=HYPERLINK("https://www.rossileiloes.com.br/lote/detalhe/236624", " [ VÍDEO ] CABEÇOTE C6.6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=HYPERLINK("https://www.rossileiloes.com.br/lote/detalhe/236631", "1048")</f>
      </c>
      <c r="B57" s="4" t="s">
        <f>=HYPERLINK("https://www.rossileiloes.com.br/lote/detalhe/236631", " BLOCO E CABEÇOTE MOTOR PERKINS 416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=HYPERLINK("https://www.rossileiloes.com.br/lote/detalhe/236558", "1054")</f>
      </c>
      <c r="B58" s="4" t="s">
        <f>=HYPERLINK("https://www.rossileiloes.com.br/lote/detalhe/236558", " MOTOR DE GIRO DA KOMATSU PC200-6")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=HYPERLINK("https://www.rossileiloes.com.br/lote/detalhe/236560", "1055")</f>
      </c>
      <c r="B59" s="4" t="s">
        <f>=HYPERLINK("https://www.rossileiloes.com.br/lote/detalhe/236560", " PAR DE RODAS DA PA CARREGADEIRA 950G 23X5/25, 20 FUROS")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=HYPERLINK("https://www.rossileiloes.com.br/lote/detalhe/236576", "1056")</f>
      </c>
      <c r="B60" s="4" t="s">
        <f>=HYPERLINK("https://www.rossileiloes.com.br/lote/detalhe/236576", " PAR DE RODAS DA PA CARREGADEIRA 966H 20X5/25")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=HYPERLINK("https://www.rossileiloes.com.br/lote/detalhe/236579", "1057")</f>
      </c>
      <c r="B61" s="4" t="s">
        <f>=HYPERLINK("https://www.rossileiloes.com.br/lote/detalhe/236579", " CONCHA WA320")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=HYPERLINK("https://www.rossileiloes.com.br/lote/detalhe/237319", "1058")</f>
      </c>
      <c r="B62" s="4" t="s">
        <f>=HYPERLINK("https://www.rossileiloes.com.br/lote/detalhe/237319", " CAÇAMBA DA 950G")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=HYPERLINK("https://www.rossileiloes.com.br/lote/detalhe/236588", "1059")</f>
      </c>
      <c r="B63" s="4" t="s">
        <f>=HYPERLINK("https://www.rossileiloes.com.br/lote/detalhe/236588", "CABINE DA VOLVO VAZIA L60, L70, L90, L120")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=HYPERLINK("https://www.rossileiloes.com.br/lote/detalhe/236608", "1060")</f>
      </c>
      <c r="B64" s="4" t="s">
        <f>=HYPERLINK("https://www.rossileiloes.com.br/lote/detalhe/236608", " ROLETES MEIA VIDA 345C LOTE")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=HYPERLINK("https://www.rossileiloes.com.br/lote/detalhe/236609", "1061")</f>
      </c>
      <c r="B65" s="4" t="s">
        <f>=HYPERLINK("https://www.rossileiloes.com.br/lote/detalhe/236609", " CABINE VOLVO EC210 VAZIA")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=HYPERLINK("https://www.rossileiloes.com.br/lote/detalhe/236610", "1062")</f>
      </c>
      <c r="B66" s="4" t="s">
        <f>=HYPERLINK("https://www.rossileiloes.com.br/lote/detalhe/236610", " PISTÃO GEMEOS 312D ")</f>
      </c>
      <c r="C66" s="4" t="inlineStr">
        <is>
          <t>Vendido</t>
        </is>
      </c>
      <c r="D66" s="4" t="inlineStr">
        <is>
          <t>6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=HYPERLINK("https://www.rossileiloes.com.br/lote/detalhe/236612", "1063")</f>
      </c>
      <c r="B67" s="4" t="s">
        <f>=HYPERLINK("https://www.rossileiloes.com.br/lote/detalhe/236612", " RADIADOR 320B AGUA E ÓLEO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=HYPERLINK("https://www.rossileiloes.com.br/lote/detalhe/236615", "1064")</f>
      </c>
      <c r="B68" s="4" t="s">
        <f>=HYPERLINK("https://www.rossileiloes.com.br/lote/detalhe/236615", " BOMBA DA TRANSMISSÃO D6T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=HYPERLINK("https://www.rossileiloes.com.br/lote/detalhe/236627", "1065")</f>
      </c>
      <c r="B69" s="4" t="s">
        <f>=HYPERLINK("https://www.rossileiloes.com.br/lote/detalhe/236627", " BLOCO E VIRABREQUIM COM MANCAL 3306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=HYPERLINK("https://www.rossileiloes.com.br/lote/detalhe/236632", "1066")</f>
      </c>
      <c r="B70" s="4" t="s">
        <f>=HYPERLINK("https://www.rossileiloes.com.br/lote/detalhe/236632", " GRUPO DE VALVULA VOLVO 210 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=HYPERLINK("https://www.rossileiloes.com.br/lote/detalhe/236639", "1067")</f>
      </c>
      <c r="B71" s="4" t="s">
        <f>=HYPERLINK("https://www.rossileiloes.com.br/lote/detalhe/236639", " COMANDO DIRECIONAL D8N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=HYPERLINK("https://www.rossileiloes.com.br/lote/detalhe/236570", "1068")</f>
      </c>
      <c r="B72" s="4" t="s">
        <f>=HYPERLINK("https://www.rossileiloes.com.br/lote/detalhe/236570", " CAPÔ PA CARREGADEIRA CAT 966H")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=HYPERLINK("https://www.rossileiloes.com.br/lote/detalhe/236578", "1069")</f>
      </c>
      <c r="B73" s="4" t="s">
        <f>=HYPERLINK("https://www.rossileiloes.com.br/lote/detalhe/236578", " TRANSMISÃO DA RETRO 416E 4X2 COMPLETA")</f>
      </c>
      <c r="C73" s="4" t="inlineStr">
        <is>
          <t>Lote retirado</t>
        </is>
      </c>
      <c r="D73" s="4" t="inlineStr">
        <is>
          <t>8</t>
        </is>
      </c>
      <c r="E73" s="5" t="inlineStr">
        <is>
          <t>2.400,00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=HYPERLINK("https://www.rossileiloes.com.br/lote/detalhe/236605", "1070")</f>
      </c>
      <c r="B74" s="4" t="s">
        <f>=HYPERLINK("https://www.rossileiloes.com.br/lote/detalhe/236605", " COMANDO HIDRÁULICO PC150 SÉRIE 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=HYPERLINK("https://www.rossileiloes.com.br/lote/detalhe/237322", "1071")</f>
      </c>
      <c r="B75" s="4" t="s">
        <f>=HYPERLINK("https://www.rossileiloes.com.br/lote/detalhe/237322", " WATER COOLER 345")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=HYPERLINK("https://www.rossileiloes.com.br/lote/detalhe/236633", "1072")</f>
      </c>
      <c r="B76" s="4" t="s">
        <f>=HYPERLINK("https://www.rossileiloes.com.br/lote/detalhe/236633", " COMANDO HIDRAULICO VOLVO L120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=HYPERLINK("https://www.rossileiloes.com.br/lote/detalhe/236642", "1073")</f>
      </c>
      <c r="B77" s="4" t="s">
        <f>=HYPERLINK("https://www.rossileiloes.com.br/lote/detalhe/236642", " BOMBA HIDRAULICA 950G 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=HYPERLINK("https://www.rossileiloes.com.br/lote/detalhe/236644", "1074")</f>
      </c>
      <c r="B78" s="4" t="s">
        <f>=HYPERLINK("https://www.rossileiloes.com.br/lote/detalhe/236644", " MOTOR DE HÉLICE E CARENAGEM VOLVO L120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=HYPERLINK("https://www.rossileiloes.com.br/lote/detalhe/236645", "1075")</f>
      </c>
      <c r="B79" s="4" t="s">
        <f>=HYPERLINK("https://www.rossileiloes.com.br/lote/detalhe/236645", " BOMBA HIDRAULICA D6T 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=HYPERLINK("https://www.rossileiloes.com.br/lote/detalhe/237320", "1076")</f>
      </c>
      <c r="B80" s="4" t="s">
        <f>=HYPERLINK("https://www.rossileiloes.com.br/lote/detalhe/237320", " RADIADOR HIDRÁULICO 345C")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=HYPERLINK("https://www.rossileiloes.com.br/lote/detalhe/236649", "1077")</f>
      </c>
      <c r="B81" s="4" t="s">
        <f>=HYPERLINK("https://www.rossileiloes.com.br/lote/detalhe/236649", " CABINE KOMATSU PC200 VAZIA")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=HYPERLINK("https://www.rossileiloes.com.br/lote/detalhe/236650", "1078")</f>
      </c>
      <c r="B82" s="4" t="s">
        <f>=HYPERLINK("https://www.rossileiloes.com.br/lote/detalhe/236650", " CABINE CAT 320BL VAZIA")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=HYPERLINK("https://www.rossileiloes.com.br/lote/detalhe/236655", "1079")</f>
      </c>
      <c r="B83" s="4" t="s">
        <f>=HYPERLINK("https://www.rossileiloes.com.br/lote/detalhe/236655", " CAIXA REDUTORA PARA ROLO CG-11 NO ESTADO")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=HYPERLINK("https://www.rossileiloes.com.br/lote/detalhe/236659", "1080")</f>
      </c>
      <c r="B84" s="4" t="s">
        <f>=HYPERLINK("https://www.rossileiloes.com.br/lote/detalhe/236659", " RIPPER D65")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=HYPERLINK("https://www.rossileiloes.com.br/lote/detalhe/236662", "1081")</f>
      </c>
      <c r="B85" s="4" t="s">
        <f>=HYPERLINK("https://www.rossileiloes.com.br/lote/detalhe/236662", " CONCHA COMPLETA COM H E PISTOES CASE W7")</f>
      </c>
      <c r="C85" s="4" t="inlineStr">
        <is>
          <t>Não vendido</t>
        </is>
      </c>
      <c r="D85" s="4" t="inlineStr">
        <is>
          <t>4</t>
        </is>
      </c>
      <c r="E85" s="5" t="inlineStr">
        <is>
          <t>1.600,00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=HYPERLINK("https://www.rossileiloes.com.br/lote/detalhe/236665", "1082")</f>
      </c>
      <c r="B86" s="4" t="s">
        <f>=HYPERLINK("https://www.rossileiloes.com.br/lote/detalhe/236665", " TRANSMISSÃO JCB 3C ANO 2007")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=HYPERLINK("https://www.rossileiloes.com.br/lote/detalhe/236635", "1083")</f>
      </c>
      <c r="B87" s="4" t="s">
        <f>=HYPERLINK("https://www.rossileiloes.com.br/lote/detalhe/236635", " COMANDO DA TRANSMISSÃO 950G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=HYPERLINK("https://www.rossileiloes.com.br/lote/detalhe/236658", "1084")</f>
      </c>
      <c r="B88" s="4" t="s">
        <f>=HYPERLINK("https://www.rossileiloes.com.br/lote/detalhe/236658", " EIXO TRASEIRO CASE W7 NO ESTADO")</f>
      </c>
      <c r="C88" s="4" t="inlineStr">
        <is>
          <t>Não vendido</t>
        </is>
      </c>
      <c r="D88" s="4" t="inlineStr">
        <is>
          <t>9</t>
        </is>
      </c>
      <c r="E88" s="5" t="inlineStr">
        <is>
          <t>2.600,00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=HYPERLINK("https://www.rossileiloes.com.br/lote/detalhe/236666", "1085")</f>
      </c>
      <c r="B89" s="4" t="s">
        <f>=HYPERLINK("https://www.rossileiloes.com.br/lote/detalhe/236666", " PNEU COM RODA 14.00/24 SEMI NOVO")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=HYPERLINK("https://www.rossileiloes.com.br/lote/detalhe/236547", "1086")</f>
      </c>
      <c r="B90" s="4" t="s">
        <f>=HYPERLINK("https://www.rossileiloes.com.br/lote/detalhe/236547", " RADIADOR DE ÁGUA E ÓLEO FX215")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=HYPERLINK("https://www.rossileiloes.com.br/lote/detalhe/236548", "1087")</f>
      </c>
      <c r="B91" s="4" t="s">
        <f>=HYPERLINK("https://www.rossileiloes.com.br/lote/detalhe/236548", "[ VÍDEO ] COROA DE GIRO FIATALLIS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=HYPERLINK("https://www.rossileiloes.com.br/lote/detalhe/236550", "1088")</f>
      </c>
      <c r="B92" s="4" t="s">
        <f>=HYPERLINK("https://www.rossileiloes.com.br/lote/detalhe/236550", "CABINE PC200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=HYPERLINK("https://www.rossileiloes.com.br/lote/detalhe/236553", "1089")</f>
      </c>
      <c r="B93" s="4" t="s">
        <f>=HYPERLINK("https://www.rossileiloes.com.br/lote/detalhe/236553", " RADIADOR ESCAVADEURA 320BL")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=HYPERLINK("https://www.rossileiloes.com.br/lote/detalhe/236565", "1090")</f>
      </c>
      <c r="B94" s="4" t="s">
        <f>=HYPERLINK("https://www.rossileiloes.com.br/lote/detalhe/236565", " BRAÇO STICK DE CAÇAMBA PARA 950G")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=HYPERLINK("https://www.rossileiloes.com.br/lote/detalhe/236566", "1091")</f>
      </c>
      <c r="B95" s="4" t="s">
        <f>=HYPERLINK("https://www.rossileiloes.com.br/lote/detalhe/236566", " BRAÇO DE ARRASTO RETRO 416E")</f>
      </c>
      <c r="C95" s="4" t="inlineStr">
        <is>
          <t>Vendido</t>
        </is>
      </c>
      <c r="D95" s="4" t="inlineStr">
        <is>
          <t>4</t>
        </is>
      </c>
      <c r="E95" s="5" t="inlineStr">
        <is>
          <t>1.600,00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=HYPERLINK("https://www.rossileiloes.com.br/lote/detalhe/236568", "1092")</f>
      </c>
      <c r="B96" s="4" t="s">
        <f>=HYPERLINK("https://www.rossileiloes.com.br/lote/detalhe/236568", " BRAÇO DA CONCHA RETRO 416E")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1.400,00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=HYPERLINK("https://www.rossileiloes.com.br/lote/detalhe/236574", "1093")</f>
      </c>
      <c r="B97" s="4" t="s">
        <f>=HYPERLINK("https://www.rossileiloes.com.br/lote/detalhe/236574", " CABINE PARA ESCAVADEIRA CATERPILLAR 315B E 320B")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=HYPERLINK("https://www.rossileiloes.com.br/lote/detalhe/236577", "1094")</f>
      </c>
      <c r="B98" s="4" t="s">
        <f>=HYPERLINK("https://www.rossileiloes.com.br/lote/detalhe/236577", " EIXO DIANTEIRO RETRO 416E SIMPLES")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=HYPERLINK("https://www.rossileiloes.com.br/lote/detalhe/236582", "1095")</f>
      </c>
      <c r="B99" s="4" t="s">
        <f>=HYPERLINK("https://www.rossileiloes.com.br/lote/detalhe/236582", " CAÇAMBA DIANTEIRA JCB 3C")</f>
      </c>
      <c r="C99" s="4" t="inlineStr">
        <is>
          <t>Vendido</t>
        </is>
      </c>
      <c r="D99" s="4" t="inlineStr">
        <is>
          <t>5</t>
        </is>
      </c>
      <c r="E99" s="5" t="inlineStr">
        <is>
          <t>1.800,00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=HYPERLINK("https://www.rossileiloes.com.br/lote/detalhe/236586", "1096")</f>
      </c>
      <c r="B100" s="4" t="s">
        <f>=HYPERLINK("https://www.rossileiloes.com.br/lote/detalhe/236586", " TANQUE PIPA PRA 5 MIL LITROS")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=HYPERLINK("https://www.rossileiloes.com.br/lote/detalhe/236587", "1097")</f>
      </c>
      <c r="B101" s="4" t="s">
        <f>=HYPERLINK("https://www.rossileiloes.com.br/lote/detalhe/236587", "EIXO DIANTEIRO CAT 416E 4x2")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=HYPERLINK("https://www.rossileiloes.com.br/lote/detalhe/236613", "1098")</f>
      </c>
      <c r="B102" s="4" t="s">
        <f>=HYPERLINK("https://www.rossileiloes.com.br/lote/detalhe/236613", " ESTEIRA LADO DIREITO 312D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=HYPERLINK("https://www.rossileiloes.com.br/lote/detalhe/236617", "1099")</f>
      </c>
      <c r="B103" s="4" t="s">
        <f>=HYPERLINK("https://www.rossileiloes.com.br/lote/detalhe/236617", " CABINE ABERTA JCB VAZIA")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=HYPERLINK("https://www.rossileiloes.com.br/lote/detalhe/236621", "1100")</f>
      </c>
      <c r="B104" s="4" t="s">
        <f>=HYPERLINK("https://www.rossileiloes.com.br/lote/detalhe/236621", " RADIADOR HIDRÁULICO 924G 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=HYPERLINK("https://www.rossileiloes.com.br/lote/detalhe/236622", "1101")</f>
      </c>
      <c r="B105" s="4" t="s">
        <f>=HYPERLINK("https://www.rossileiloes.com.br/lote/detalhe/236622", " CABINE 416E VAZIA")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=HYPERLINK("https://www.rossileiloes.com.br/lote/detalhe/236623", "1102")</f>
      </c>
      <c r="B106" s="4" t="s">
        <f>=HYPERLINK("https://www.rossileiloes.com.br/lote/detalhe/236623", " RADIADOR DE ÁGUA 924G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=HYPERLINK("https://www.rossileiloes.com.br/lote/detalhe/236629", "1103")</f>
      </c>
      <c r="B107" s="4" t="s">
        <f>=HYPERLINK("https://www.rossileiloes.com.br/lote/detalhe/236629", " COMANDO HIDRAULICO 950G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=HYPERLINK("https://www.rossileiloes.com.br/lote/detalhe/236630", "1104")</f>
      </c>
      <c r="B108" s="4" t="s">
        <f>=HYPERLINK("https://www.rossileiloes.com.br/lote/detalhe/236630", " BOMBA DE HÉLICE 950G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=HYPERLINK("https://www.rossileiloes.com.br/lote/detalhe/236637", "1105")</f>
      </c>
      <c r="B109" s="4" t="s">
        <f>=HYPERLINK("https://www.rossileiloes.com.br/lote/detalhe/236637", " BOMBA DE ALTA 3126B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=HYPERLINK("https://www.rossileiloes.com.br/lote/detalhe/236640", "1106")</f>
      </c>
      <c r="B110" s="4" t="s">
        <f>=HYPERLINK("https://www.rossileiloes.com.br/lote/detalhe/236640", " BOMBA DE HÉLICE CAT 330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=HYPERLINK("https://www.rossileiloes.com.br/lote/detalhe/236643", "1107")</f>
      </c>
      <c r="B111" s="4" t="s">
        <f>=HYPERLINK("https://www.rossileiloes.com.br/lote/detalhe/236643", " BOMBA HIDRAULICA JCB 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1.800,00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=HYPERLINK("https://www.rossileiloes.com.br/lote/detalhe/236648", "1108")</f>
      </c>
      <c r="B112" s="4" t="s">
        <f>=HYPERLINK("https://www.rossileiloes.com.br/lote/detalhe/236648", " BOMBA DIRECIONAL D8N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=HYPERLINK("https://www.rossileiloes.com.br/lote/detalhe/236651", "1109")</f>
      </c>
      <c r="B113" s="4" t="s">
        <f>=HYPERLINK("https://www.rossileiloes.com.br/lote/detalhe/236651", " CABINE 721C VAZIA")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=HYPERLINK("https://www.rossileiloes.com.br/lote/detalhe/236653", "1110")</f>
      </c>
      <c r="B114" s="4" t="s">
        <f>=HYPERLINK("https://www.rossileiloes.com.br/lote/detalhe/236653", " EIXO DIANTERIO CASE W7 NO ESTADO")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1.400,00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=HYPERLINK("https://www.rossileiloes.com.br/lote/detalhe/236656", "1111")</f>
      </c>
      <c r="B115" s="4" t="s">
        <f>=HYPERLINK("https://www.rossileiloes.com.br/lote/detalhe/236656", " COROA DE GIRO KOMATSU PC-220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=HYPERLINK("https://www.rossileiloes.com.br/lote/detalhe/236668", "1112")</f>
      </c>
      <c r="B116" s="4" t="s">
        <f>=HYPERLINK("https://www.rossileiloes.com.br/lote/detalhe/236668", " EIXO TRASEIRO JCB NO ESTADO")</f>
      </c>
      <c r="C116" s="4" t="inlineStr">
        <is>
          <t>Vendido</t>
        </is>
      </c>
      <c r="D116" s="4" t="inlineStr">
        <is>
          <t>16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=HYPERLINK("https://www.rossileiloes.com.br/lote/detalhe/236667", "1113")</f>
      </c>
      <c r="B117" s="4" t="s">
        <f>=HYPERLINK("https://www.rossileiloes.com.br/lote/detalhe/236667", " PNEU COM RODA TRASEIRO JCB 3C")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1.800,00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=HYPERLINK("https://www.rossileiloes.com.br/lote/detalhe/236549", "1114")</f>
      </c>
      <c r="B118" s="4" t="s">
        <f>=HYPERLINK("https://www.rossileiloes.com.br/lote/detalhe/236549", " RADIADOR DE OLEO DA ESCAVADEIRA VOLVO 210")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1.800,00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=HYPERLINK("https://www.rossileiloes.com.br/lote/detalhe/236552", "1115")</f>
      </c>
      <c r="B119" s="4" t="s">
        <f>=HYPERLINK("https://www.rossileiloes.com.br/lote/detalhe/236552", " 2 RODA GUIA DE ACABADORA VOGELLI 14AB/AB500")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=HYPERLINK("https://www.rossileiloes.com.br/lote/detalhe/236554", "1116")</f>
      </c>
      <c r="B120" s="4" t="s">
        <f>=HYPERLINK("https://www.rossileiloes.com.br/lote/detalhe/236554", " PISTÃO DO CAIXOTE 621S")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=HYPERLINK("https://www.rossileiloes.com.br/lote/detalhe/236556", "1117")</f>
      </c>
      <c r="B121" s="4" t="s">
        <f>=HYPERLINK("https://www.rossileiloes.com.br/lote/detalhe/236556", "RADIADOR VOLVO M10")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=HYPERLINK("https://www.rossileiloes.com.br/lote/detalhe/236557", "1118")</f>
      </c>
      <c r="B122" s="4" t="s">
        <f>=HYPERLINK("https://www.rossileiloes.com.br/lote/detalhe/236557", "RADIADOR DO TEMA TERRA  SP255")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=HYPERLINK("https://www.rossileiloes.com.br/lote/detalhe/236572", "1119")</f>
      </c>
      <c r="B123" s="4" t="s">
        <f>=HYPERLINK("https://www.rossileiloes.com.br/lote/detalhe/236572", " PAR DE EIXO DIANTEIRO E TRASEIRO ROLO MULLER TI18")</f>
      </c>
      <c r="C123" s="4" t="inlineStr">
        <is>
          <t>Não vendido</t>
        </is>
      </c>
      <c r="D123" s="4" t="inlineStr">
        <is>
          <t>9</t>
        </is>
      </c>
      <c r="E123" s="5" t="inlineStr">
        <is>
          <t>2.600,00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=HYPERLINK("https://www.rossileiloes.com.br/lote/detalhe/236583", "1120")</f>
      </c>
      <c r="B124" s="4" t="s">
        <f>=HYPERLINK("https://www.rossileiloes.com.br/lote/detalhe/236583", " CONCHA TRAZEIRA JCB 3C")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=HYPERLINK("https://www.rossileiloes.com.br/lote/detalhe/236546", "1121")</f>
      </c>
      <c r="B125" s="4" t="s">
        <f>=HYPERLINK("https://www.rossileiloes.com.br/lote/detalhe/236546", " MOTO BOMBA MOTOR TOYAMA 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=HYPERLINK("https://www.rossileiloes.com.br/lote/detalhe/236654", "1122")</f>
      </c>
      <c r="B126" s="4" t="s">
        <f>=HYPERLINK("https://www.rossileiloes.com.br/lote/detalhe/236654", " CAIXA COM DIVERSAS LONAS DE FREIO")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=HYPERLINK("https://www.rossileiloes.com.br/lote/detalhe/236923", "1123")</f>
      </c>
      <c r="B127" s="4" t="s">
        <f>=HYPERLINK("https://www.rossileiloes.com.br/lote/detalhe/236923", "[ VÍDEO ] TRATOR MASSEY FERGUSON 295 COM IMPLEMENTO PRA MADEIRA, 100% OPERACIONAL")</f>
      </c>
      <c r="C127" s="4" t="inlineStr">
        <is>
          <t>Não vendido</t>
        </is>
      </c>
      <c r="D127" s="4" t="inlineStr">
        <is>
          <t>64</t>
        </is>
      </c>
      <c r="E127" s="5" t="inlineStr">
        <is>
          <t>60.500,00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=HYPERLINK("https://www.rossileiloes.com.br/lote/detalhe/236915", "1124")</f>
      </c>
      <c r="B128" s="4" t="s">
        <f>=HYPERLINK("https://www.rossileiloes.com.br/lote/detalhe/236915", "[ VÍDEO ]  ROLO DE VALA WAKER")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12.500,00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=HYPERLINK("https://www.rossileiloes.com.br/lote/detalhe/236913", "1125")</f>
      </c>
      <c r="B129" s="4" t="s">
        <f>=HYPERLINK("https://www.rossileiloes.com.br/lote/detalhe/236913", " ROLO COMPACTADOR DYNAPAC LR100")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10.500,00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=HYPERLINK("https://www.rossileiloes.com.br/lote/detalhe/236921", "1126")</f>
      </c>
      <c r="B130" s="4" t="s">
        <f>=HYPERLINK("https://www.rossileiloes.com.br/lote/detalhe/236921", " 2 COMANDO FINAL 345C NO ESTADO")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=HYPERLINK("https://www.rossileiloes.com.br/lote/detalhe/236916", "1127")</f>
      </c>
      <c r="B131" s="4" t="s">
        <f>=HYPERLINK("https://www.rossileiloes.com.br/lote/detalhe/236916", " GERADOR. 60 KVA")</f>
      </c>
      <c r="C131" s="4" t="inlineStr">
        <is>
          <t>Vendido</t>
        </is>
      </c>
      <c r="D131" s="4" t="inlineStr">
        <is>
          <t>94</t>
        </is>
      </c>
      <c r="E131" s="5" t="inlineStr">
        <is>
          <t>19.600,00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=HYPERLINK("https://www.rossileiloes.com.br/lote/detalhe/236920", "1128")</f>
      </c>
      <c r="B132" s="4" t="s">
        <f>=HYPERLINK("https://www.rossileiloes.com.br/lote/detalhe/236920", " RADIADOR COMPLETO COM ELICE E TUDO 345C")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=HYPERLINK("https://www.rossileiloes.com.br/lote/detalhe/236914", "1129")</f>
      </c>
      <c r="B133" s="4" t="s">
        <f>=HYPERLINK("https://www.rossileiloes.com.br/lote/detalhe/236914", " RIPER APLICAÇÃO D6T, D6R")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=HYPERLINK("https://www.rossileiloes.com.br/lote/detalhe/236926", "1130")</f>
      </c>
      <c r="B134" s="4" t="s">
        <f>=HYPERLINK("https://www.rossileiloes.com.br/lote/detalhe/236926", " MOTOR CUMMINS SERIE C PARCIAL DESMONTADO- BLOCO, VIRABREQUIM E CABEÇOTE RETIFICADO")</f>
      </c>
      <c r="C134" s="4" t="inlineStr">
        <is>
          <t>Não vendido</t>
        </is>
      </c>
      <c r="D134" s="4" t="inlineStr">
        <is>
          <t>15</t>
        </is>
      </c>
      <c r="E134" s="5" t="inlineStr">
        <is>
          <t>4.800,00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=HYPERLINK("https://www.rossileiloes.com.br/lote/detalhe/236924", "1131")</f>
      </c>
      <c r="B135" s="4" t="s">
        <f>=HYPERLINK("https://www.rossileiloes.com.br/lote/detalhe/236924", " TRANSMISSÃO COMPLETA 966H ")</f>
      </c>
      <c r="C135" s="4" t="inlineStr">
        <is>
          <t>Não vendido</t>
        </is>
      </c>
      <c r="D135" s="4" t="inlineStr">
        <is>
          <t>3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=HYPERLINK("https://www.rossileiloes.com.br/lote/detalhe/236919", "1132")</f>
      </c>
      <c r="B136" s="4" t="s">
        <f>=HYPERLINK("https://www.rossileiloes.com.br/lote/detalhe/236919", " 2 COMANDO FINAL PC150 SERIE 3 NO ESTADO")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=HYPERLINK("https://www.rossileiloes.com.br/lote/detalhe/236918", "1133")</f>
      </c>
      <c r="B137" s="4" t="s">
        <f>=HYPERLINK("https://www.rossileiloes.com.br/lote/detalhe/236918", " COMANDO FINAL UNITARIO VOLVO 210")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=HYPERLINK("https://www.rossileiloes.com.br/lote/detalhe/236912", "1134")</f>
      </c>
      <c r="B138" s="4" t="s">
        <f>=HYPERLINK("https://www.rossileiloes.com.br/lote/detalhe/236912", "1 REDUTOR DE TRAÇÃO DA FIATALLIS FX215")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=HYPERLINK("https://www.rossileiloes.com.br/lote/detalhe/236922", "1135")</f>
      </c>
      <c r="B139" s="4" t="s">
        <f>=HYPERLINK("https://www.rossileiloes.com.br/lote/detalhe/236922", " GERADOR DE TORRE DE ILUMINAÇÃO NO ESTADO")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=HYPERLINK("https://www.rossileiloes.com.br/lote/detalhe/236925", "1136")</f>
      </c>
      <c r="B140" s="4" t="s">
        <f>=HYPERLINK("https://www.rossileiloes.com.br/lote/detalhe/236925", " CONVERSOR DO TORQUE DE D6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=HYPERLINK("https://www.rossileiloes.com.br/lote/detalhe/236917", "1137")</f>
      </c>
      <c r="B141" s="4" t="s">
        <f>=HYPERLINK("https://www.rossileiloes.com.br/lote/detalhe/236917", " MOTOR MERCEDES OM352")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=HYPERLINK("https://www.rossileiloes.com.br/lote/detalhe/237323", "1138")</f>
      </c>
      <c r="B142" s="4" t="s">
        <f>=HYPERLINK("https://www.rossileiloes.com.br/lote/detalhe/237323", " RADIADOR DE ÁGUA 345C")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=HYPERLINK("https://www.rossileiloes.com.br/lote/detalhe/236773", "1140")</f>
      </c>
      <c r="B143" s="4" t="s">
        <f>=HYPERLINK("https://www.rossileiloes.com.br/lote/detalhe/236773", " PNEU COM RODA TRASEIRA JCB")</f>
      </c>
      <c r="C143" s="4" t="inlineStr">
        <is>
          <t>Não vendido</t>
        </is>
      </c>
      <c r="D143" s="4" t="inlineStr">
        <is>
          <t>7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=HYPERLINK("https://www.rossileiloes.com.br/lote/detalhe/236786", "1141")</f>
      </c>
      <c r="B144" s="4" t="s">
        <f>=HYPERLINK("https://www.rossileiloes.com.br/lote/detalhe/236786", " MOTOR INTERNACIONAL JCB   (PARCIAL)")</f>
      </c>
      <c r="C144" s="4" t="inlineStr">
        <is>
          <t>Não vendido</t>
        </is>
      </c>
      <c r="D144" s="4" t="inlineStr">
        <is>
          <t>5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=HYPERLINK("https://www.rossileiloes.com.br/lote/detalhe/236774", "1142")</f>
      </c>
      <c r="B145" s="4" t="s">
        <f>=HYPERLINK("https://www.rossileiloes.com.br/lote/detalhe/236774", " CONVERSOR JCB")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=HYPERLINK("https://www.rossileiloes.com.br/lote/detalhe/236776", "1143")</f>
      </c>
      <c r="B146" s="4" t="s">
        <f>=HYPERLINK("https://www.rossileiloes.com.br/lote/detalhe/236776", " RODA MOTRIZ D4")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=HYPERLINK("https://www.rossileiloes.com.br/lote/detalhe/236777", "1144")</f>
      </c>
      <c r="B147" s="4" t="s">
        <f>=HYPERLINK("https://www.rossileiloes.com.br/lote/detalhe/236777", " CARA DE CAVALO JCB")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=HYPERLINK("https://www.rossileiloes.com.br/lote/detalhe/236788", "1145")</f>
      </c>
      <c r="B148" s="4" t="s">
        <f>=HYPERLINK("https://www.rossileiloes.com.br/lote/detalhe/236788", " COROA D4")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=HYPERLINK("https://www.rossileiloes.com.br/lote/detalhe/236775", "1146")</f>
      </c>
      <c r="B149" s="4" t="s">
        <f>=HYPERLINK("https://www.rossileiloes.com.br/lote/detalhe/236775", " EIXO DIANTEIRO jCB")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=HYPERLINK("https://www.rossileiloes.com.br/lote/detalhe/236780", "1147")</f>
      </c>
      <c r="B150" s="4" t="s">
        <f>=HYPERLINK("https://www.rossileiloes.com.br/lote/detalhe/236780", " EIXO DIANTEIRO JCB")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=HYPERLINK("https://www.rossileiloes.com.br/lote/detalhe/236796", "1148")</f>
      </c>
      <c r="B151" s="4" t="s">
        <f>=HYPERLINK("https://www.rossileiloes.com.br/lote/detalhe/236796", " MOTOR 3306 PARCIAL  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1.600,00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=HYPERLINK("https://www.rossileiloes.com.br/lote/detalhe/237457", "1149")</f>
      </c>
      <c r="B152" s="4" t="s">
        <f>=HYPERLINK("https://www.rossileiloes.com.br/lote/detalhe/237457", "MOTOR DE GIRO COM SEGUIMENTO PATROL120B")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=HYPERLINK("https://www.rossileiloes.com.br/lote/detalhe/237458", "1150")</f>
      </c>
      <c r="B153" s="4" t="s">
        <f>=HYPERLINK("https://www.rossileiloes.com.br/lote/detalhe/237458", "CAIXA DO HIDRUALICO PATROL 120B")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=HYPERLINK("https://www.rossileiloes.com.br/lote/detalhe/237459", "1151")</f>
      </c>
      <c r="B154" s="4" t="s">
        <f>=HYPERLINK("https://www.rossileiloes.com.br/lote/detalhe/237459", "RADIADOR HIDRÁULICO HYUNDAI 757")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=HYPERLINK("https://www.rossileiloes.com.br/lote/detalhe/237460", "1152")</f>
      </c>
      <c r="B155" s="4" t="s">
        <f>=HYPERLINK("https://www.rossileiloes.com.br/lote/detalhe/237460", "TRANSMISSÃO 966H NO ESTADO")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=HYPERLINK("https://www.rossileiloes.com.br/lote/detalhe/236787", "1153")</f>
      </c>
      <c r="B156" s="4" t="s">
        <f>=HYPERLINK("https://www.rossileiloes.com.br/lote/detalhe/236787", " SWIVEL PC 150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=HYPERLINK("https://www.rossileiloes.com.br/lote/detalhe/236792", "1154")</f>
      </c>
      <c r="B157" s="4" t="s">
        <f>=HYPERLINK("https://www.rossileiloes.com.br/lote/detalhe/236792", " MOTOR DE GIRO PC220  ")</f>
      </c>
      <c r="C157" s="4" t="inlineStr">
        <is>
          <t>Lote retirado</t>
        </is>
      </c>
      <c r="D157" s="4" t="inlineStr">
        <is>
          <t>7</t>
        </is>
      </c>
      <c r="E157" s="5" t="inlineStr">
        <is>
          <t>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=HYPERLINK("https://www.rossileiloes.com.br/lote/detalhe/236779", "1155")</f>
      </c>
      <c r="B158" s="4" t="s">
        <f>=HYPERLINK("https://www.rossileiloes.com.br/lote/detalhe/236779", " MOTOR DE GIRO 320BL  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=HYPERLINK("https://www.rossileiloes.com.br/lote/detalhe/236801", "1156")</f>
      </c>
      <c r="B159" s="4" t="s">
        <f>=HYPERLINK("https://www.rossileiloes.com.br/lote/detalhe/236801", " CARCAÇA DO CONVERSOR D8N")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=HYPERLINK("https://www.rossileiloes.com.br/lote/detalhe/236784", "1157")</f>
      </c>
      <c r="B160" s="4" t="s">
        <f>=HYPERLINK("https://www.rossileiloes.com.br/lote/detalhe/236784", " CAPA DO ESTICADOR DE ESTEIRA D8N")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=HYPERLINK("https://www.rossileiloes.com.br/lote/detalhe/237325", "1158")</f>
      </c>
      <c r="B161" s="4" t="s">
        <f>=HYPERLINK("https://www.rossileiloes.com.br/lote/detalhe/237325", " [ LANCES POR KG ] DIVERSOS EIXOS (APROX. 3.000 KG)")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1,20</t>
        </is>
      </c>
      <c r="F161" s="4" t="inlineStr">
        <is>
          <t>0.20</t>
        </is>
      </c>
    </row>
    <row collapsed="false" customFormat="false" customHeight="false" hidden="false" ht="12.1" outlineLevel="0" r="162">
      <c r="A162" s="5" t="s">
        <f>=HYPERLINK("https://www.rossileiloes.com.br/lote/detalhe/236783", "1159")</f>
      </c>
      <c r="B162" s="4" t="s">
        <f>=HYPERLINK("https://www.rossileiloes.com.br/lote/detalhe/236783", " MOTOR DE GIRO PC150 SERIE 3  ")</f>
      </c>
      <c r="C162" s="4" t="inlineStr">
        <is>
          <t>Não vendido</t>
        </is>
      </c>
      <c r="D162" s="4" t="inlineStr">
        <is>
          <t>7</t>
        </is>
      </c>
      <c r="E162" s="5" t="inlineStr">
        <is>
          <t>2.200,00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=HYPERLINK("https://www.rossileiloes.com.br/lote/detalhe/236793", "1160")</f>
      </c>
      <c r="B163" s="4" t="s">
        <f>=HYPERLINK("https://www.rossileiloes.com.br/lote/detalhe/236793", " MOTOR DE GIRO PC150 SERIE 3  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=HYPERLINK("https://www.rossileiloes.com.br/lote/detalhe/236806", "1161")</f>
      </c>
      <c r="B164" s="4" t="s">
        <f>=HYPERLINK("https://www.rossileiloes.com.br/lote/detalhe/236806", " PAR DE PISTÃO DO H DA CONCHA JCB  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1.600,00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=HYPERLINK("https://www.rossileiloes.com.br/lote/detalhe/236789", "1162")</f>
      </c>
      <c r="B165" s="4" t="s">
        <f>=HYPERLINK("https://www.rossileiloes.com.br/lote/detalhe/236789", " PAR DE PISTÃO DA PATOLA JCB 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=HYPERLINK("https://www.rossileiloes.com.br/lote/detalhe/236790", "1163")</f>
      </c>
      <c r="B166" s="4" t="s">
        <f>=HYPERLINK("https://www.rossileiloes.com.br/lote/detalhe/236790", " PACOTE D4  ")</f>
      </c>
      <c r="C166" s="4" t="inlineStr">
        <is>
          <t>Vendido</t>
        </is>
      </c>
      <c r="D166" s="4" t="inlineStr">
        <is>
          <t>4</t>
        </is>
      </c>
      <c r="E166" s="5" t="inlineStr">
        <is>
          <t>1.600,00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=HYPERLINK("https://www.rossileiloes.com.br/lote/detalhe/236791", "1164")</f>
      </c>
      <c r="B167" s="4" t="s">
        <f>=HYPERLINK("https://www.rossileiloes.com.br/lote/detalhe/236791", " CAPA DO COMANDO FINAL D4")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=HYPERLINK("https://www.rossileiloes.com.br/lote/detalhe/236795", "1165")</f>
      </c>
      <c r="B168" s="4" t="s">
        <f>=HYPERLINK("https://www.rossileiloes.com.br/lote/detalhe/236795", " CORRENTES DO TUNDER DA UBERWACO SEMI NOVA")</f>
      </c>
      <c r="C168" s="4" t="inlineStr">
        <is>
          <t>Vendido</t>
        </is>
      </c>
      <c r="D168" s="4" t="inlineStr">
        <is>
          <t>4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=HYPERLINK("https://www.rossileiloes.com.br/lote/detalhe/236800", "1166")</f>
      </c>
      <c r="B169" s="4" t="s">
        <f>=HYPERLINK("https://www.rossileiloes.com.br/lote/detalhe/236800", " ENGRENAGENS COMPLETA DO TUNDER DA UBERWACO")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=HYPERLINK("https://www.rossileiloes.com.br/lote/detalhe/236799", "1167")</f>
      </c>
      <c r="B170" s="4" t="s">
        <f>=HYPERLINK("https://www.rossileiloes.com.br/lote/detalhe/236799", " TETO JCB")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=HYPERLINK("https://www.rossileiloes.com.br/lote/detalhe/236808", "1168")</f>
      </c>
      <c r="B171" s="4" t="s">
        <f>=HYPERLINK("https://www.rossileiloes.com.br/lote/detalhe/236808", " RADIADOR JCB")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=HYPERLINK("https://www.rossileiloes.com.br/lote/detalhe/236797", "1169")</f>
      </c>
      <c r="B172" s="4" t="s">
        <f>=HYPERLINK("https://www.rossileiloes.com.br/lote/detalhe/236797", " PAR DE PATOLA JCB")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=HYPERLINK("https://www.rossileiloes.com.br/lote/detalhe/236802", "1170")</f>
      </c>
      <c r="B173" s="4" t="s">
        <f>=HYPERLINK("https://www.rossileiloes.com.br/lote/detalhe/236802", " H DA CONCHA DIANTEIRA JCB")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1.400,00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=HYPERLINK("https://www.rossileiloes.com.br/lote/detalhe/236803", "1171")</f>
      </c>
      <c r="B174" s="4" t="s">
        <f>=HYPERLINK("https://www.rossileiloes.com.br/lote/detalhe/236803", " PAINEL D4E 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=HYPERLINK("https://www.rossileiloes.com.br/lote/detalhe/236809", "1172")</f>
      </c>
      <c r="B175" s="4" t="s">
        <f>=HYPERLINK("https://www.rossileiloes.com.br/lote/detalhe/236809", " RODA GUIA AKERMAN")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=HYPERLINK("https://www.rossileiloes.com.br/lote/detalhe/236805", "1173")</f>
      </c>
      <c r="B176" s="4" t="s">
        <f>=HYPERLINK("https://www.rossileiloes.com.br/lote/detalhe/236805", " RODA GUIA AKERMAN")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=HYPERLINK("https://www.rossileiloes.com.br/lote/detalhe/236798", "1174")</f>
      </c>
      <c r="B177" s="4" t="s">
        <f>=HYPERLINK("https://www.rossileiloes.com.br/lote/detalhe/236798", " RODA GUIA D8N")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=HYPERLINK("https://www.rossileiloes.com.br/lote/detalhe/236811", "1175")</f>
      </c>
      <c r="B178" s="4" t="s">
        <f>=HYPERLINK("https://www.rossileiloes.com.br/lote/detalhe/236811", " RODA GUIA D8N")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=HYPERLINK("https://www.rossileiloes.com.br/lote/detalhe/236810", "1176")</f>
      </c>
      <c r="B179" s="4" t="s">
        <f>=HYPERLINK("https://www.rossileiloes.com.br/lote/detalhe/236810", " CONJUNTO DE MOLAS VOGELE")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=HYPERLINK("https://www.rossileiloes.com.br/lote/detalhe/236812", "1177")</f>
      </c>
      <c r="B180" s="4" t="s">
        <f>=HYPERLINK("https://www.rossileiloes.com.br/lote/detalhe/236812", " COMANDO HIDRÁULICO 312D 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=HYPERLINK("https://www.rossileiloes.com.br/lote/detalhe/236815", "1178")</f>
      </c>
      <c r="B181" s="4" t="s">
        <f>=HYPERLINK("https://www.rossileiloes.com.br/lote/detalhe/236815", " PAR DE ESTEIRAS DA 977")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=HYPERLINK("https://www.rossileiloes.com.br/lote/detalhe/236816", "1179")</f>
      </c>
      <c r="B182" s="4" t="s">
        <f>=HYPERLINK("https://www.rossileiloes.com.br/lote/detalhe/236816", " MOTOR C-12 MARÍTIMO PARCIAL  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=HYPERLINK("https://www.rossileiloes.com.br/lote/detalhe/236813", "1180")</f>
      </c>
      <c r="B183" s="4" t="s">
        <f>=HYPERLINK("https://www.rossileiloes.com.br/lote/detalhe/236813", " MOTOR C-12 MARÍTIMO PARCIAL 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1.400,00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=HYPERLINK("https://www.rossileiloes.com.br/lote/detalhe/236817", "1181")</f>
      </c>
      <c r="B184" s="4" t="s">
        <f>=HYPERLINK("https://www.rossileiloes.com.br/lote/detalhe/236817", " EIXO TRASEIRO JCB")</f>
      </c>
      <c r="C184" s="4" t="inlineStr">
        <is>
          <t>Não vendido</t>
        </is>
      </c>
      <c r="D184" s="4" t="inlineStr">
        <is>
          <t>15</t>
        </is>
      </c>
      <c r="E184" s="5" t="inlineStr">
        <is>
          <t>3.800,00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=HYPERLINK("https://www.rossileiloes.com.br/lote/detalhe/236814", "1182")</f>
      </c>
      <c r="B185" s="4" t="s">
        <f>=HYPERLINK("https://www.rossileiloes.com.br/lote/detalhe/236814", " COMANDO HIDRÁULICO TRASEIRO JCB  ")</f>
      </c>
      <c r="C185" s="4" t="inlineStr">
        <is>
          <t>Não vendido</t>
        </is>
      </c>
      <c r="D185" s="4" t="inlineStr">
        <is>
          <t>2</t>
        </is>
      </c>
      <c r="E185" s="5" t="inlineStr">
        <is>
          <t>1.400,00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=HYPERLINK("https://www.rossileiloes.com.br/lote/detalhe/236818", "1183")</f>
      </c>
      <c r="B186" s="4" t="s">
        <f>=HYPERLINK("https://www.rossileiloes.com.br/lote/detalhe/236818", " EMBREAGEM PATROL 120B   (ESTAVA EM UM MOTOR 3306)")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=HYPERLINK("https://www.rossileiloes.com.br/lote/detalhe/236823", "1184")</f>
      </c>
      <c r="B187" s="4" t="s">
        <f>=HYPERLINK("https://www.rossileiloes.com.br/lote/detalhe/236823", " PACOTE DE D6 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=HYPERLINK("https://www.rossileiloes.com.br/lote/detalhe/237324", "1185")</f>
      </c>
      <c r="B188" s="4" t="s">
        <f>=HYPERLINK("https://www.rossileiloes.com.br/lote/detalhe/237324", " [ LANCES POR KG ] DIVERSOS PISTÕES (APROX. 4.000 KG)")</f>
      </c>
      <c r="C188" s="4" t="inlineStr">
        <is>
          <t>Vendido</t>
        </is>
      </c>
      <c r="D188" s="4" t="inlineStr">
        <is>
          <t>7</t>
        </is>
      </c>
      <c r="E188" s="5" t="inlineStr">
        <is>
          <t>8.800,00</t>
        </is>
      </c>
      <c r="F188" s="4" t="inlineStr">
        <is>
          <t>0.20</t>
        </is>
      </c>
    </row>
    <row collapsed="false" customFormat="false" customHeight="false" hidden="false" ht="12.1" outlineLevel="0" r="189">
      <c r="A189" s="5" t="s">
        <f>=HYPERLINK("https://www.rossileiloes.com.br/lote/detalhe/236821", "1186")</f>
      </c>
      <c r="B189" s="4" t="s">
        <f>=HYPERLINK("https://www.rossileiloes.com.br/lote/detalhe/236821", " CONVERSOR DA RETRO 416  ")</f>
      </c>
      <c r="C189" s="4" t="inlineStr">
        <is>
          <t>Não vendido</t>
        </is>
      </c>
      <c r="D189" s="4" t="inlineStr">
        <is>
          <t>4</t>
        </is>
      </c>
      <c r="E189" s="5" t="inlineStr">
        <is>
          <t>1.600,00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=HYPERLINK("https://www.rossileiloes.com.br/lote/detalhe/236807", "1187")</f>
      </c>
      <c r="B190" s="4" t="s">
        <f>=HYPERLINK("https://www.rossileiloes.com.br/lote/detalhe/236807", " BOMBA HIDRÁULICA VOGELE  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=HYPERLINK("https://www.rossileiloes.com.br/lote/detalhe/236820", "1188")</f>
      </c>
      <c r="B191" s="4" t="s">
        <f>=HYPERLINK("https://www.rossileiloes.com.br/lote/detalhe/236820", " CONJUNTO DE FILTRO 345C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=HYPERLINK("https://www.rossileiloes.com.br/lote/detalhe/236824", "1189")</f>
      </c>
      <c r="B192" s="4" t="s">
        <f>=HYPERLINK("https://www.rossileiloes.com.br/lote/detalhe/236824", " BOMBA HIDRÁULICA D6 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=HYPERLINK("https://www.rossileiloes.com.br/lote/detalhe/236825", "1190")</f>
      </c>
      <c r="B193" s="4" t="s">
        <f>=HYPERLINK("https://www.rossileiloes.com.br/lote/detalhe/236825", " BOMBA HIDRÁULICA D4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=HYPERLINK("https://www.rossileiloes.com.br/lote/detalhe/236827", "1191")</f>
      </c>
      <c r="B194" s="4" t="s">
        <f>=HYPERLINK("https://www.rossileiloes.com.br/lote/detalhe/236827", " COMANDO HIDRÁULICO TRASEIRO RETRO 420")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1.400,00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=HYPERLINK("https://www.rossileiloes.com.br/lote/detalhe/236804", "1192")</f>
      </c>
      <c r="B195" s="4" t="s">
        <f>=HYPERLINK("https://www.rossileiloes.com.br/lote/detalhe/236804", " COMANDO HIDRÁULICO DIANTEIRO RETRO 420")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1.000,00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=HYPERLINK("https://www.rossileiloes.com.br/lote/detalhe/236819", "1193")</f>
      </c>
      <c r="B196" s="4" t="s">
        <f>=HYPERLINK("https://www.rossileiloes.com.br/lote/detalhe/236819", " HÉLICE E POLIA D6")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=HYPERLINK("https://www.rossileiloes.com.br/lote/detalhe/236822", "1194")</f>
      </c>
      <c r="B197" s="4" t="s">
        <f>=HYPERLINK("https://www.rossileiloes.com.br/lote/detalhe/236822", " COROA E PINHÃO DO REDUTOR D6 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=HYPERLINK("https://www.rossileiloes.com.br/lote/detalhe/236828", "1196")</f>
      </c>
      <c r="B198" s="4" t="s">
        <f>=HYPERLINK("https://www.rossileiloes.com.br/lote/detalhe/236828", " CAPA SECA E VOLANTE CASE 721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2026-06-27T13:56:16.00Z</dcterms:created>
  <dc:creator>Tellks Tecnologia</dc:creator>
  <cp:revision>0</cp:revision>
</cp:coreProperties>
</file>