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=HYPERLINK("https://www.rossileiloes.com.br/lote/detalhe/235130", "1003")</f>
      </c>
      <c r="B11" s="4" t="s">
        <f>=HYPERLINK("https://www.rossileiloes.com.br/lote/detalhe/235130", "[ VÍDEOS ] FORD / F75 ANO 1977/1977. 4X4. DIREÇÃO HIDRÁULICA - GASOLINA - COR BEGE - DOC. OK")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=HYPERLINK("https://www.rossileiloes.com.br/lote/detalhe/235112", "1005")</f>
      </c>
      <c r="B12" s="4" t="s">
        <f>=HYPERLINK("https://www.rossileiloes.com.br/lote/detalhe/235112", "SUCATA - FIAT UNO MILLE FIRE FLEX - 2005/2006")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990,00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=HYPERLINK("https://www.rossileiloes.com.br/lote/detalhe/235110", "1016")</f>
      </c>
      <c r="B13" s="4" t="s">
        <f>=HYPERLINK("https://www.rossileiloes.com.br/lote/detalhe/235110", "FORD RURAL WILLYS GASOLINA E GNV. ANO 1966")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=HYPERLINK("https://www.rossileiloes.com.br/lote/detalhe/235116", "2000")</f>
      </c>
      <c r="B14" s="4" t="s">
        <f>=HYPERLINK("https://www.rossileiloes.com.br/lote/detalhe/235116", "BAÚ PARA TRANSPORTE DE CAVALO / ANO 2018 - MARCA FORTELEVE / CAMINHÃO 3/4 - CAPAC. 5 CAVALOS - COM CAMA E RAMPA  ELÉTRICA - 6MTS COMP. /87CM LARGURA DO CHASSI")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=HYPERLINK("https://www.rossileiloes.com.br/lote/detalhe/235117", "2001")</f>
      </c>
      <c r="B15" s="4" t="s">
        <f>=HYPERLINK("https://www.rossileiloes.com.br/lote/detalhe/235117", "CAMINHÃO SCANIA T112 H 4X2 ANO 1986/1986 - DIESEL")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=HYPERLINK("https://www.rossileiloes.com.br/lote/detalhe/235118", "2002")</f>
      </c>
      <c r="B16" s="4" t="s">
        <f>=HYPERLINK("https://www.rossileiloes.com.br/lote/detalhe/235118", "CAMINHÃO MERCEDES BENZ L 1516 ANO 1979/1980 - DIESEL - TANQUE DE FIBRA Aprox. 20.000 LITROS. BOMBA D´ÁGUA INOVA BOMBAS, CANHÃO, CEBOLÃO, MANGUEIRA APROX. 25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=HYPERLINK("https://www.rossileiloes.com.br/lote/detalhe/236370", "2003")</f>
      </c>
      <c r="B17" s="4" t="s">
        <f>=HYPERLINK("https://www.rossileiloes.com.br/lote/detalhe/236370", " Carreta LS – marca Krone – Ano 1995. Revisada")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=HYPERLINK("https://www.rossileiloes.com.br/lote/detalhe/235119", "2006")</f>
      </c>
      <c r="B18" s="4" t="s">
        <f>=HYPERLINK("https://www.rossileiloes.com.br/lote/detalhe/235119", "SEMI-REBOQUE/FACCHINI CF- ANO 1999/2000 - 3 EIXOS")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=HYPERLINK("https://www.rossileiloes.com.br/lote/detalhe/235109", "2009")</f>
      </c>
      <c r="B19" s="4" t="s">
        <f>=HYPERLINK("https://www.rossileiloes.com.br/lote/detalhe/235109", " CAVALO 6X2 VOLVO FH 380-6X2. ANO 2004")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=HYPERLINK("https://www.rossileiloes.com.br/lote/detalhe/235049", "3000")</f>
      </c>
      <c r="B20" s="4" t="s">
        <f>=HYPERLINK("https://www.rossileiloes.com.br/lote/detalhe/235049", "PÁ CARREGADEIRA KOMATSU  MOD.WA-380 /209 - ano 2009 - SEM TORQUE - COM MOTOR CUMMINS ELETRÔNICO")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=HYPERLINK("https://www.rossileiloes.com.br/lote/detalhe/235090", "3001")</f>
      </c>
      <c r="B21" s="4" t="s">
        <f>=HYPERLINK("https://www.rossileiloes.com.br/lote/detalhe/235090", "[ VÍDEO ] PICADOR FLORESTAL FEZER MÓVEL ANO 2013 - Aprox. 1.000 HORAS - (POUCO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560.000,00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=HYPERLINK("https://www.rossileiloes.com.br/lote/detalhe/235114", "3002")</f>
      </c>
      <c r="B22" s="4" t="s">
        <f>=HYPERLINK("https://www.rossileiloes.com.br/lote/detalhe/235114", "Escavadeira Volvo EC 240B.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=HYPERLINK("https://www.rossileiloes.com.br/lote/detalhe/235026", "3004")</f>
      </c>
      <c r="B23" s="4" t="s">
        <f>=HYPERLINK("https://www.rossileiloes.com.br/lote/detalhe/235026", "[ VÍDEOS ] ESCAVADEIRA HIDRÁULICA CATERPILLAR MOD. 312 DL ANO 2014. MOTOR MAXION S4T - APROX. 6.000 HRS.")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=HYPERLINK("https://www.rossileiloes.com.br/lote/detalhe/235036", "3007")</f>
      </c>
      <c r="B24" s="4" t="s">
        <f>=HYPERLINK("https://www.rossileiloes.com.br/lote/detalhe/235036", "[ VÍDEO ] Escavadeira Volvo Ec 220D Ano 2015 Operacional.")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=HYPERLINK("https://www.rossileiloes.com.br/lote/detalhe/235016", "3008")</f>
      </c>
      <c r="B25" s="4" t="s">
        <f>=HYPERLINK("https://www.rossileiloes.com.br/lote/detalhe/235016", " TRATOR DEUTZ DM ANO 1963 -CILINDROS REFRIGERADOS A AR (ORIGINAL)")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=HYPERLINK("https://www.rossileiloes.com.br/lote/detalhe/235056", "3009")</f>
      </c>
      <c r="B26" s="4" t="s">
        <f>=HYPERLINK("https://www.rossileiloes.com.br/lote/detalhe/235056", "EMPILHADEIRA  MARCA HELI MOD. CPC D100 - CAPAC. 10 TON. ANO 2012 -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=HYPERLINK("https://www.rossileiloes.com.br/lote/detalhe/235099", "3011")</f>
      </c>
      <c r="B27" s="4" t="s">
        <f>=HYPERLINK("https://www.rossileiloes.com.br/lote/detalhe/235099", "ESCAVADEIRA CATERPILLAR MOD. 320GC ANO 2021 4 CILINDROS -  1.000 HRS APROX. -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450.000,00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=HYPERLINK("https://www.rossileiloes.com.br/lote/detalhe/235048", "3013")</f>
      </c>
      <c r="B28" s="4" t="s">
        <f>=HYPERLINK("https://www.rossileiloes.com.br/lote/detalhe/235048", "[ VÍDEO ] PÁ CARREGADEIRA KOMATSU  MOD. WA-320   ANO 2007")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150.000,00</t>
        </is>
      </c>
      <c r="F28" s="4" t="inlineStr">
        <is>
          <t>10000.00</t>
        </is>
      </c>
    </row>
    <row collapsed="false" customFormat="false" customHeight="false" hidden="false" ht="12.1" outlineLevel="0" r="29">
      <c r="A29" s="5" t="s">
        <f>=HYPERLINK("https://www.rossileiloes.com.br/lote/detalhe/235054", "3015")</f>
      </c>
      <c r="B29" s="4" t="s">
        <f>=HYPERLINK("https://www.rossileiloes.com.br/lote/detalhe/235054", "[ VÍDEO ] PÁ CARREGADEIRA MICHIGAN MOD. 55C ARTICULADA TRANSMISSÃO CLARCK DANA 22.000 - ANO APROX. 1995. BATERIA NOVA")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=HYPERLINK("https://www.rossileiloes.com.br/lote/detalhe/235053", "3016")</f>
      </c>
      <c r="B30" s="4" t="s">
        <f>=HYPERLINK("https://www.rossileiloes.com.br/lote/detalhe/235053", "[ VÍDEO ] PÁ CARREGADEIRA MICHIGAN MOD. 55C ARTICULADA TRANSMISSÃO 18.000 - ANO APROX. 1995. BATERIA NOVA")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89.000,00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=HYPERLINK("https://www.rossileiloes.com.br/lote/detalhe/235131", "3017")</f>
      </c>
      <c r="B31" s="4" t="s">
        <f>=HYPERLINK("https://www.rossileiloes.com.br/lote/detalhe/235131", "PÁ CARREGADEIRA MICHIGAN MOD. 75III ANO 1977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=HYPERLINK("https://www.rossileiloes.com.br/lote/detalhe/235132", "3018")</f>
      </c>
      <c r="B32" s="4" t="s">
        <f>=HYPERLINK("https://www.rossileiloes.com.br/lote/detalhe/235132", "MOTONIVELADORA KOMATSU MOD. GD555 ANO Aprox. 2010")</f>
      </c>
      <c r="C32" s="4" t="inlineStr">
        <is>
          <t>Lote retirado</t>
        </is>
      </c>
      <c r="D32" s="4" t="inlineStr">
        <is>
          <t>1</t>
        </is>
      </c>
      <c r="E32" s="5" t="inlineStr">
        <is>
          <t>250.000,00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=HYPERLINK("https://www.rossileiloes.com.br/lote/detalhe/235133", "3019")</f>
      </c>
      <c r="B33" s="4" t="s">
        <f>=HYPERLINK("https://www.rossileiloes.com.br/lote/detalhe/235133", "[ VÍDEO ] TRATOR MASSEY FERGUSON MOD. 65X - COM ROÇADEIRA ")</f>
      </c>
      <c r="C33" s="4" t="inlineStr">
        <is>
          <t>Vendido</t>
        </is>
      </c>
      <c r="D33" s="4" t="inlineStr">
        <is>
          <t>2</t>
        </is>
      </c>
      <c r="E33" s="5" t="inlineStr">
        <is>
          <t>32.000,00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=HYPERLINK("https://www.rossileiloes.com.br/lote/detalhe/235134", "3020")</f>
      </c>
      <c r="B34" s="4" t="s">
        <f>=HYPERLINK("https://www.rossileiloes.com.br/lote/detalhe/235134", "PÁ CARREGADEIRA FIATALLIS MOD. FR12B - ANO 1996")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=HYPERLINK("https://www.rossileiloes.com.br/lote/detalhe/235095", "3021")</f>
      </c>
      <c r="B35" s="4" t="s">
        <f>=HYPERLINK("https://www.rossileiloes.com.br/lote/detalhe/235095", " PÁ CARREGADEIRA NEW HOLLND MOD. 12B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129.000,00</t>
        </is>
      </c>
      <c r="F35" s="4" t="inlineStr">
        <is>
          <t>750.00</t>
        </is>
      </c>
    </row>
    <row collapsed="false" customFormat="false" customHeight="false" hidden="false" ht="12.1" outlineLevel="0" r="36">
      <c r="A36" s="5" t="s">
        <f>=HYPERLINK("https://www.rossileiloes.com.br/lote/detalhe/235136", "3022")</f>
      </c>
      <c r="B36" s="4" t="s">
        <f>=HYPERLINK("https://www.rossileiloes.com.br/lote/detalhe/235136", "CONCHA P/ PÁ CARREGADEIRA  930T")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=HYPERLINK("https://www.rossileiloes.com.br/lote/detalhe/235137", "3023")</f>
      </c>
      <c r="B37" s="4" t="s">
        <f>=HYPERLINK("https://www.rossileiloes.com.br/lote/detalhe/235137", "SUCATA - PEÇAS  -  MICHIGAN MOD.55C ANO 96 - SEM MECÂNICA")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=HYPERLINK("https://www.rossileiloes.com.br/lote/detalhe/236672", "3024")</f>
      </c>
      <c r="B38" s="4" t="s">
        <f>=HYPERLINK("https://www.rossileiloes.com.br/lote/detalhe/236672", " PÁ CARREGADEIRA WANG MOD. LW 300 ANO 2013")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180.000,00</t>
        </is>
      </c>
      <c r="F38" s="4" t="inlineStr">
        <is>
          <t>650.00</t>
        </is>
      </c>
    </row>
    <row collapsed="false" customFormat="false" customHeight="false" hidden="false" ht="12.1" outlineLevel="0" r="39">
      <c r="A39" s="5" t="s">
        <f>=HYPERLINK("https://www.rossileiloes.com.br/lote/detalhe/236670", "3025")</f>
      </c>
      <c r="B39" s="4" t="s">
        <f>=HYPERLINK("https://www.rossileiloes.com.br/lote/detalhe/236670", " MOTONIVELADORA FIATALLIS MOD. FG 85A ANO 1996")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135.000,00</t>
        </is>
      </c>
      <c r="F39" s="4" t="inlineStr">
        <is>
          <t>650.00</t>
        </is>
      </c>
    </row>
    <row collapsed="false" customFormat="false" customHeight="false" hidden="false" ht="12.1" outlineLevel="0" r="40">
      <c r="A40" s="5" t="s">
        <f>=HYPERLINK("https://www.rossileiloes.com.br/lote/detalhe/236675", "3026")</f>
      </c>
      <c r="B40" s="4" t="s">
        <f>=HYPERLINK("https://www.rossileiloes.com.br/lote/detalhe/236675", " RETROESCAVADEIRA JCB MOD. 3CX ANO 2017")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210.000,00</t>
        </is>
      </c>
      <c r="F40" s="4" t="inlineStr">
        <is>
          <t>650.00</t>
        </is>
      </c>
    </row>
    <row collapsed="false" customFormat="false" customHeight="false" hidden="false" ht="12.1" outlineLevel="0" r="41">
      <c r="A41" s="5" t="s">
        <f>=HYPERLINK("https://www.rossileiloes.com.br/lote/detalhe/235985", "3027")</f>
      </c>
      <c r="B41" s="4" t="s">
        <f>=HYPERLINK("https://www.rossileiloes.com.br/lote/detalhe/235985", "Retroescavadeira New Holland modelo LB90 ano 2010 documentada. Funcionando.")</f>
      </c>
      <c r="C41" s="4" t="inlineStr">
        <is>
          <t>Vendido</t>
        </is>
      </c>
      <c r="D41" s="4" t="inlineStr">
        <is>
          <t>1</t>
        </is>
      </c>
      <c r="E41" s="5" t="inlineStr">
        <is>
          <t>125.000,00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=HYPERLINK("https://www.rossileiloes.com.br/lote/detalhe/236376", "3028")</f>
      </c>
      <c r="B42" s="4" t="s">
        <f>=HYPERLINK("https://www.rossileiloes.com.br/lote/detalhe/236376", " Empilhadeira marca Hyster – capacidade 07 Toneladas – a gás – toda operacional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=HYPERLINK("https://www.rossileiloes.com.br/lote/detalhe/236372", "3029")</f>
      </c>
      <c r="B43" s="4" t="s">
        <f>=HYPERLINK("https://www.rossileiloes.com.br/lote/detalhe/236372", " Fresadora – marca Zocca – com morsa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=HYPERLINK("https://www.rossileiloes.com.br/lote/detalhe/236374", "3030")</f>
      </c>
      <c r="B44" s="4" t="s">
        <f>=HYPERLINK("https://www.rossileiloes.com.br/lote/detalhe/236374", " Mandrilhadora – marca Union – modelo – fuso 63 – com contra montante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=HYPERLINK("https://www.rossileiloes.com.br/lote/detalhe/236673", "3031")</f>
      </c>
      <c r="B45" s="4" t="s">
        <f>=HYPERLINK("https://www.rossileiloes.com.br/lote/detalhe/236673", " PÁ CARREGADEIRA CASE MOD. W20B ANO 1988")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165.000,00</t>
        </is>
      </c>
      <c r="F45" s="4" t="inlineStr">
        <is>
          <t>650.00</t>
        </is>
      </c>
    </row>
    <row collapsed="false" customFormat="false" customHeight="false" hidden="false" ht="12.1" outlineLevel="0" r="46">
      <c r="A46" s="5" t="s">
        <f>=HYPERLINK("https://www.rossileiloes.com.br/lote/detalhe/236671", "3032")</f>
      </c>
      <c r="B46" s="4" t="s">
        <f>=HYPERLINK("https://www.rossileiloes.com.br/lote/detalhe/236671", " PÁ CARREGADEIRA NEW HOLLAND MOD. 12B ANO 2008")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109.000,00</t>
        </is>
      </c>
      <c r="F46" s="4" t="inlineStr">
        <is>
          <t>450.00</t>
        </is>
      </c>
    </row>
    <row collapsed="false" customFormat="false" customHeight="false" hidden="false" ht="12.1" outlineLevel="0" r="47">
      <c r="A47" s="5" t="s">
        <f>=HYPERLINK("https://www.rossileiloes.com.br/lote/detalhe/236674", "3033")</f>
      </c>
      <c r="B47" s="4" t="s">
        <f>=HYPERLINK("https://www.rossileiloes.com.br/lote/detalhe/236674", " 03 RODAS PARA MICHIGAN 55C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=HYPERLINK("https://www.rossileiloes.com.br/lote/detalhe/236678", "3034")</f>
      </c>
      <c r="B48" s="4" t="s">
        <f>=HYPERLINK("https://www.rossileiloes.com.br/lote/detalhe/236678", "ÔNIBUS IVECO/CITYCLASS 70/17 - ANO 2013/2014 - COR AMARELA-DIESEL")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=HYPERLINK("https://www.rossileiloes.com.br/lote/detalhe/236679", "3035")</f>
      </c>
      <c r="B49" s="4" t="s">
        <f>=HYPERLINK("https://www.rossileiloes.com.br/lote/detalhe/236679", "[ VÍDEO ] CAMINHÃO BAÚ VOLVO / VM23 240 6X2R - ANO 04/04 - COR BRANCA -  DIESEL.")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=HYPERLINK("https://www.rossileiloes.com.br/lote/detalhe/236366", "4000")</f>
      </c>
      <c r="B50" s="4" t="s">
        <f>=HYPERLINK("https://www.rossileiloes.com.br/lote/detalhe/236366", " Guindaste marca Madal – capacidade 07 Toneladas – com patola dianteira – lanças hidráulicas e giro para ambos os lados")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=HYPERLINK("https://www.rossileiloes.com.br/lote/detalhe/236375", "4001")</f>
      </c>
      <c r="B51" s="4" t="s">
        <f>=HYPERLINK("https://www.rossileiloes.com.br/lote/detalhe/236375", " Guincho Canarinho – todo revisado")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=HYPERLINK("https://www.rossileiloes.com.br/lote/detalhe/236373", "4002")</f>
      </c>
      <c r="B52" s="4" t="s">
        <f>=HYPERLINK("https://www.rossileiloes.com.br/lote/detalhe/236373", " Munck – marca Hincol – modelo 43.000 – Ano 2012 – com 06 lanças hidráulicas e 02 lanças manuais – com patola traseira – bomba, grampos e sobre chassis – com controle remoto – todo operacional")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=HYPERLINK("https://www.rossileiloes.com.br/lote/detalhe/235105", "4004")</f>
      </c>
      <c r="B53" s="4" t="s">
        <f>=HYPERLINK("https://www.rossileiloes.com.br/lote/detalhe/235105", "Guindaste marca Bantam modelo S628, 18 toneladas, ano 1985, lança 22 mts, motor Cummins, e lança Aux Gibi 4 mts. Parou funcionando. Necessário manutenção.")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=HYPERLINK("https://www.rossileiloes.com.br/lote/detalhe/235108", "4005")</f>
      </c>
      <c r="B54" s="4" t="s">
        <f>=HYPERLINK("https://www.rossileiloes.com.br/lote/detalhe/235108", "GUINDASTE CLARCK MOD. 720 ANO 1986 - 20 TON. - MOTOR MERCEDES BENZ 352")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=HYPERLINK("https://www.rossileiloes.com.br/lote/detalhe/235111", "4006")</f>
      </c>
      <c r="B55" s="4" t="s">
        <f>=HYPERLINK("https://www.rossileiloes.com.br/lote/detalhe/235111", "Munck madal 11500,  2 lanças,  para 5 t pe")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=HYPERLINK("https://www.rossileiloes.com.br/lote/detalhe/235059", "5000")</f>
      </c>
      <c r="B56" s="4" t="s">
        <f>=HYPERLINK("https://www.rossileiloes.com.br/lote/detalhe/235059", "PULVERIZADOR STARA MOD. FÊNIX 3000 - ANO 2008")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=HYPERLINK("https://www.rossileiloes.com.br/lote/detalhe/235129", "5001")</f>
      </c>
      <c r="B57" s="4" t="s">
        <f>=HYPERLINK("https://www.rossileiloes.com.br/lote/detalhe/235129", "PULVERIZADOR JACTO MOD. UNIFORTE 2030 CANAVIEIRO  ANO 2021 MODELO 2022 - BARRA 24 METROS / SENSOR DE BARRA BUZAGRO / GPS/PILOTO AUTOMATICO/BITOLA HIDRÁULICA")</f>
      </c>
      <c r="C57" s="4" t="inlineStr">
        <is>
          <t>Não vendido</t>
        </is>
      </c>
      <c r="D57" s="4" t="inlineStr">
        <is>
          <t>52</t>
        </is>
      </c>
      <c r="E57" s="5" t="inlineStr">
        <is>
          <t>660.000,00</t>
        </is>
      </c>
      <c r="F57" s="4" t="inlineStr">
        <is>
          <t>10000.00</t>
        </is>
      </c>
    </row>
    <row collapsed="false" customFormat="false" customHeight="false" hidden="false" ht="12.1" outlineLevel="0" r="58">
      <c r="A58" s="5" t="s">
        <f>=HYPERLINK("https://www.rossileiloes.com.br/lote/detalhe/235157", "5002")</f>
      </c>
      <c r="B58" s="4" t="s">
        <f>=HYPERLINK("https://www.rossileiloes.com.br/lote/detalhe/235157", "[ VÍDEO ] TRATOR JOHN DEERE MOD. 7500 - ANO 1999 / CONJUNTO DE CONHA,LÂMINA E BAG ( ANO CONJUNTO 2014)")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=HYPERLINK("https://www.rossileiloes.com.br/lote/detalhe/235154", "5003")</f>
      </c>
      <c r="B59" s="4" t="s">
        <f>=HYPERLINK("https://www.rossileiloes.com.br/lote/detalhe/235154", "[ VÍDEO ] PULVERIZADOR -JACTO UNIPORT MOD. 2000 ANO 2003 - 21 MTS DE BARRA")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=HYPERLINK("https://www.rossileiloes.com.br/lote/detalhe/235159", "5004")</f>
      </c>
      <c r="B60" s="4" t="s">
        <f>=HYPERLINK("https://www.rossileiloes.com.br/lote/detalhe/235159", "PULVERIZADOR MONTANA MOD. RANGER 2000 ANO 2004")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=HYPERLINK("https://www.rossileiloes.com.br/lote/detalhe/235037", "5006")</f>
      </c>
      <c r="B61" s="4" t="s">
        <f>=HYPERLINK("https://www.rossileiloes.com.br/lote/detalhe/235037", "SUBSOLADOR CIVEMASA P/ 7 HASTES -POTENCIA REQUERIDA 250CV OU MAIS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=HYPERLINK("https://www.rossileiloes.com.br/lote/detalhe/235031", "5008")</f>
      </c>
      <c r="B62" s="4" t="s">
        <f>=HYPERLINK("https://www.rossileiloes.com.br/lote/detalhe/235031", "ARADO 3 BACIAS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=HYPERLINK("https://www.rossileiloes.com.br/lote/detalhe/235126", "5009")</f>
      </c>
      <c r="B63" s="4" t="s">
        <f>=HYPERLINK("https://www.rossileiloes.com.br/lote/detalhe/235126", "3 JOGOS DE SAPATAS SEMI REBOQUE CANAVIEIRO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=HYPERLINK("https://www.rossileiloes.com.br/lote/detalhe/235055", "5010")</f>
      </c>
      <c r="B64" s="4" t="s">
        <f>=HYPERLINK("https://www.rossileiloes.com.br/lote/detalhe/235055", "[ VÍDEOS ] Plantadeira Jumil 04 linhas.  Pouco uso.  Muito conservada.  Pronta para uso . Revisada.  Entrelinhas regulada para 70 centímetros. Ano 1987")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=HYPERLINK("https://www.rossileiloes.com.br/lote/detalhe/235039", "5011")</f>
      </c>
      <c r="B65" s="4" t="s">
        <f>=HYPERLINK("https://www.rossileiloes.com.br/lote/detalhe/235039", " Adubador de disco 1250H e Sulcador 3 PTS Hidraulico. Marca DMB. Ano 2016")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=HYPERLINK("https://www.rossileiloes.com.br/lote/detalhe/235038", "5012")</f>
      </c>
      <c r="B66" s="4" t="s">
        <f>=HYPERLINK("https://www.rossileiloes.com.br/lote/detalhe/235038", " Super Cultivador e Sulcador São Francisco com motor hidraulico. Marca DMB. Ano 2006")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=HYPERLINK("https://www.rossileiloes.com.br/lote/detalhe/235042", "5013")</f>
      </c>
      <c r="B67" s="4" t="s">
        <f>=HYPERLINK("https://www.rossileiloes.com.br/lote/detalhe/235042", " Cobridor de Cana com rolo Compactador. Marca DMB")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=HYPERLINK("https://www.rossileiloes.com.br/lote/detalhe/235041", "5014")</f>
      </c>
      <c r="B68" s="4" t="s">
        <f>=HYPERLINK("https://www.rossileiloes.com.br/lote/detalhe/235041", " Quebra Lombo com Tanque para aplicação de herbicida. Marca DMB")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=HYPERLINK("https://www.rossileiloes.com.br/lote/detalhe/235046", "5017")</f>
      </c>
      <c r="B69" s="4" t="s">
        <f>=HYPERLINK("https://www.rossileiloes.com.br/lote/detalhe/235046", "[ VÍDEO ] VAGÃO DISTRIBUIDOR DE CALCÁRIO TIPO NEVOEIRO")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=HYPERLINK("https://www.rossileiloes.com.br/lote/detalhe/235050", "5018")</f>
      </c>
      <c r="B70" s="4" t="s">
        <f>=HYPERLINK("https://www.rossileiloes.com.br/lote/detalhe/235050", "SUCATA PLANTADEIRA SLC JOHN DEERE")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=HYPERLINK("https://www.rossileiloes.com.br/lote/detalhe/235051", "5019")</f>
      </c>
      <c r="B71" s="4" t="s">
        <f>=HYPERLINK("https://www.rossileiloes.com.br/lote/detalhe/235051", "SUCATA PLANTADEIRA SLC JOHN DEERE")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=HYPERLINK("https://www.rossileiloes.com.br/lote/detalhe/235052", "5020")</f>
      </c>
      <c r="B72" s="4" t="s">
        <f>=HYPERLINK("https://www.rossileiloes.com.br/lote/detalhe/235052", "SUCATA PEÇAS PLANTADEIRA JUMIL")</f>
      </c>
      <c r="C72" s="4" t="inlineStr">
        <is>
          <t>Vendido</t>
        </is>
      </c>
      <c r="D72" s="4" t="inlineStr">
        <is>
          <t>1</t>
        </is>
      </c>
      <c r="E72" s="5" t="inlineStr">
        <is>
          <t>3.250,00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=HYPERLINK("https://www.rossileiloes.com.br/lote/detalhe/235749", "5021")</f>
      </c>
      <c r="B73" s="4" t="s">
        <f>=HYPERLINK("https://www.rossileiloes.com.br/lote/detalhe/235749", "Motor John Deere 3.9")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=HYPERLINK("https://www.rossileiloes.com.br/lote/detalhe/235009", "5022")</f>
      </c>
      <c r="B74" s="4" t="s">
        <f>=HYPERLINK("https://www.rossileiloes.com.br/lote/detalhe/235009", " Kit caixa de peneira e bandejão. Marca New Holland. Para colheitadeira tc 59. Em bom estado de conservação")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=HYPERLINK("https://www.rossileiloes.com.br/lote/detalhe/235010", "5024")</f>
      </c>
      <c r="B75" s="4" t="s">
        <f>=HYPERLINK("https://www.rossileiloes.com.br/lote/detalhe/235010", " Esparramador de palha. Marca Bandeirantes para colheitadeira Massey Ferguson")</f>
      </c>
      <c r="C75" s="4" t="inlineStr">
        <is>
          <t>Vendido</t>
        </is>
      </c>
      <c r="D75" s="4" t="inlineStr">
        <is>
          <t>1</t>
        </is>
      </c>
      <c r="E75" s="5" t="inlineStr">
        <is>
          <t>2.500,00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=HYPERLINK("https://www.rossileiloes.com.br/lote/detalhe/235030", "5025")</f>
      </c>
      <c r="B76" s="4" t="s">
        <f>=HYPERLINK("https://www.rossileiloes.com.br/lote/detalhe/235030", " GRADE ARADORA")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=HYPERLINK("https://www.rossileiloes.com.br/lote/detalhe/235091", "5027")</f>
      </c>
      <c r="B77" s="4" t="s">
        <f>=HYPERLINK("https://www.rossileiloes.com.br/lote/detalhe/235091", " Plantadeira Tatu ultra Ano 2008 12 linhas de 50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=HYPERLINK("https://www.rossileiloes.com.br/lote/detalhe/235093", "5028")</f>
      </c>
      <c r="B78" s="4" t="s">
        <f>=HYPERLINK("https://www.rossileiloes.com.br/lote/detalhe/235093", " Plantadeira Tatu Modelo PST3 Ano 2004")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=HYPERLINK("https://www.rossileiloes.com.br/lote/detalhe/235092", "5029")</f>
      </c>
      <c r="B79" s="4" t="s">
        <f>=HYPERLINK("https://www.rossileiloes.com.br/lote/detalhe/235092", " Plantadeira Metasa Ano 2003 9 linhas Rodado duplo Somente botinhas")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=HYPERLINK("https://www.rossileiloes.com.br/lote/detalhe/235097", "5030")</f>
      </c>
      <c r="B80" s="4" t="s">
        <f>=HYPERLINK("https://www.rossileiloes.com.br/lote/detalhe/235097", " 02 unidades - Reservatorio 1.000 litros -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=HYPERLINK("https://www.rossileiloes.com.br/lote/detalhe/235096", "5032")</f>
      </c>
      <c r="B81" s="4" t="s">
        <f>=HYPERLINK("https://www.rossileiloes.com.br/lote/detalhe/235096", " Calcareadora Tatu 5m³")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=HYPERLINK("https://www.rossileiloes.com.br/lote/detalhe/235098", "5034")</f>
      </c>
      <c r="B82" s="4" t="s">
        <f>=HYPERLINK("https://www.rossileiloes.com.br/lote/detalhe/235098", " Carreta de torta dmb /sem tambores - no estado")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=HYPERLINK("https://www.rossileiloes.com.br/lote/detalhe/235121", "6000")</f>
      </c>
      <c r="B83" s="4" t="s">
        <f>=HYPERLINK("https://www.rossileiloes.com.br/lote/detalhe/235121", "SILO Aprox. 20 TON. MEDINDO 5 M², RAIO 1 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28.000,00</t>
        </is>
      </c>
      <c r="F83" s="4" t="inlineStr">
        <is>
          <t>350.00</t>
        </is>
      </c>
    </row>
    <row collapsed="false" customFormat="false" customHeight="false" hidden="false" ht="12.1" outlineLevel="0" r="84">
      <c r="A84" s="5" t="s">
        <f>=HYPERLINK("https://www.rossileiloes.com.br/lote/detalhe/235122", "6001")</f>
      </c>
      <c r="B84" s="4" t="s">
        <f>=HYPERLINK("https://www.rossileiloes.com.br/lote/detalhe/235122", "ELEVADOR DE CANECAS MEDINDO 25 M  ALTURA X 0,45X1,00 - CANECAS  0,18 X 0,22")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26.000,00</t>
        </is>
      </c>
      <c r="F84" s="4" t="inlineStr">
        <is>
          <t>350.00</t>
        </is>
      </c>
    </row>
    <row collapsed="false" customFormat="false" customHeight="false" hidden="false" ht="12.1" outlineLevel="0" r="85">
      <c r="A85" s="5" t="s">
        <f>=HYPERLINK("https://www.rossileiloes.com.br/lote/detalhe/235127", "6002")</f>
      </c>
      <c r="B85" s="4" t="s">
        <f>=HYPERLINK("https://www.rossileiloes.com.br/lote/detalhe/235127", "CARRETA NO CHASSI 1 EIXO - NO ESTADO")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1.800,00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=HYPERLINK("https://www.rossileiloes.com.br/lote/detalhe/235115", "6003")</f>
      </c>
      <c r="B86" s="4" t="s">
        <f>=HYPERLINK("https://www.rossileiloes.com.br/lote/detalhe/235115", "[ VÍDEO ] Mandrilhadora Fuzo 110 54k-96 Herbert Devlieg")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=HYPERLINK("https://www.rossileiloes.com.br/lote/detalhe/235983", "6004")</f>
      </c>
      <c r="B87" s="4" t="s">
        <f>=HYPERLINK("https://www.rossileiloes.com.br/lote/detalhe/235983", " Plataforma elevatória marca Sinoboom. Altura de trabalho 12 metros. Elétrica com baterias. Bom estado. Ano 2013")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=HYPERLINK("https://www.rossileiloes.com.br/lote/detalhe/235981", "6005")</f>
      </c>
      <c r="B88" s="4" t="s">
        <f>=HYPERLINK("https://www.rossileiloes.com.br/lote/detalhe/235981", "[ VÍDEO ] Plataforma Elevatória marca JLG. Mod. AM-36. Altura 12 metros. Em bom estado funcionamento")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16.000,00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=HYPERLINK("https://www.rossileiloes.com.br/lote/detalhe/235017", "6007")</f>
      </c>
      <c r="B89" s="4" t="s">
        <f>=HYPERLINK("https://www.rossileiloes.com.br/lote/detalhe/235017", "Baú 16 pallets Niju Ano 2010. Reformado pintura nova")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18.500,00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=HYPERLINK("https://www.rossileiloes.com.br/lote/detalhe/235018", "6008")</f>
      </c>
      <c r="B90" s="4" t="s">
        <f>=HYPERLINK("https://www.rossileiloes.com.br/lote/detalhe/235018", "Capó para MB 1620 com para lama esquerdo")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1.800,00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=HYPERLINK("https://www.rossileiloes.com.br/lote/detalhe/235013", "6009")</f>
      </c>
      <c r="B91" s="4" t="s">
        <f>=HYPERLINK("https://www.rossileiloes.com.br/lote/detalhe/235013", " 01 CAPÔ SCANIA 112 -BRANCA")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=HYPERLINK("https://www.rossileiloes.com.br/lote/detalhe/235011", "6010")</f>
      </c>
      <c r="B92" s="4" t="s">
        <f>=HYPERLINK("https://www.rossileiloes.com.br/lote/detalhe/235011", " CARRETINHA (3,5 METROS COMPRIMENTO)s/documento")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2.800,00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=HYPERLINK("https://www.rossileiloes.com.br/lote/detalhe/235014", "6011")</f>
      </c>
      <c r="B93" s="4" t="s">
        <f>=HYPERLINK("https://www.rossileiloes.com.br/lote/detalhe/235014", " QUINTA RODA P/ CAMINHÃO CANAVIEIRO")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1.100,00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=HYPERLINK("https://www.rossileiloes.com.br/lote/detalhe/235015", "6012")</f>
      </c>
      <c r="B94" s="4" t="s">
        <f>=HYPERLINK("https://www.rossileiloes.com.br/lote/detalhe/235015", " LOTE DE VIDROS/COM JANELAS DIVERSOS")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850,00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=HYPERLINK("https://www.rossileiloes.com.br/lote/detalhe/235984", "6013")</f>
      </c>
      <c r="B95" s="4" t="s">
        <f>=HYPERLINK("https://www.rossileiloes.com.br/lote/detalhe/235984", " Plataforma elevatória marca genie diesel 4x4 ano 2013 toda revisada. Altura de trabalho 26 metros modelo z80")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395.000,00</t>
        </is>
      </c>
      <c r="F95" s="4" t="inlineStr">
        <is>
          <t>2000.00</t>
        </is>
      </c>
    </row>
    <row collapsed="false" customFormat="false" customHeight="false" hidden="false" ht="12.1" outlineLevel="0" r="96">
      <c r="A96" s="5" t="s">
        <f>=HYPERLINK("https://www.rossileiloes.com.br/lote/detalhe/235019", "6014")</f>
      </c>
      <c r="B96" s="4" t="s">
        <f>=HYPERLINK("https://www.rossileiloes.com.br/lote/detalhe/235019", "GRADE ARADORA CIVEMASA CANAVIEIRA 20X34 " X 370MM 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=HYPERLINK("https://www.rossileiloes.com.br/lote/detalhe/235012", "6015")</f>
      </c>
      <c r="B97" s="4" t="s">
        <f>=HYPERLINK("https://www.rossileiloes.com.br/lote/detalhe/235012", " CARCAÇA DIFERENCIAL SCANIA 9114 - ANO 2014")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4.700,00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=HYPERLINK("https://www.rossileiloes.com.br/lote/detalhe/235024", "6018")</f>
      </c>
      <c r="B98" s="4" t="s">
        <f>=HYPERLINK("https://www.rossileiloes.com.br/lote/detalhe/235024", " Aprox. 20 Rolamentos industriais (8 un.6322 c3, 5 un. 6319 c3 e outros)")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1.100,00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=HYPERLINK("https://www.rossileiloes.com.br/lote/detalhe/235023", "6019")</f>
      </c>
      <c r="B99" s="4" t="s">
        <f>=HYPERLINK("https://www.rossileiloes.com.br/lote/detalhe/235023", " Aprox. 27 unidades de Bobinas 24V")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=HYPERLINK("https://www.rossileiloes.com.br/lote/detalhe/235982", "6021")</f>
      </c>
      <c r="B100" s="4" t="s">
        <f>=HYPERLINK("https://www.rossileiloes.com.br/lote/detalhe/235982", "  Tanque em fibra vidro – capacidade 15.000 Litros – marca Unifibra")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=HYPERLINK("https://www.rossileiloes.com.br/lote/detalhe/235029", "6023")</f>
      </c>
      <c r="B101" s="4" t="s">
        <f>=HYPERLINK("https://www.rossileiloes.com.br/lote/detalhe/235029", "02 EIXOS CLARCK DIRECIONAL COMPLETO COM RODAS / PNEUS (4 RODAS E 4 PNEUS)")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=HYPERLINK("https://www.rossileiloes.com.br/lote/detalhe/235047", "6024")</f>
      </c>
      <c r="B102" s="4" t="s">
        <f>=HYPERLINK("https://www.rossileiloes.com.br/lote/detalhe/235047", "COMPRESSOR PARAFUSO SCHULTZ 4030")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28.000,00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=HYPERLINK("https://www.rossileiloes.com.br/lote/detalhe/235125", "6025")</f>
      </c>
      <c r="B103" s="4" t="s">
        <f>=HYPERLINK("https://www.rossileiloes.com.br/lote/detalhe/235125", " Compressor parafuso Kaeser M38. Diesel. 3 cilindros. Ano Fab 2001")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=HYPERLINK("https://www.rossileiloes.com.br/lote/detalhe/235057", "6027")</f>
      </c>
      <c r="B104" s="4" t="s">
        <f>=HYPERLINK("https://www.rossileiloes.com.br/lote/detalhe/235057", "CONTAINER 6 MTS")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=HYPERLINK("https://www.rossileiloes.com.br/lote/detalhe/235020", "6028")</f>
      </c>
      <c r="B105" s="4" t="s">
        <f>=HYPERLINK("https://www.rossileiloes.com.br/lote/detalhe/235020", " 02  tanques de caminhão")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=HYPERLINK("https://www.rossileiloes.com.br/lote/detalhe/235021", "6029")</f>
      </c>
      <c r="B106" s="4" t="s">
        <f>=HYPERLINK("https://www.rossileiloes.com.br/lote/detalhe/235021", " Bancada de teste Wabco")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12.000,00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=HYPERLINK("https://www.rossileiloes.com.br/lote/detalhe/235022", "6030")</f>
      </c>
      <c r="B107" s="4" t="s">
        <f>=HYPERLINK("https://www.rossileiloes.com.br/lote/detalhe/235022", " Maquina de rebitar freio")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=HYPERLINK("https://www.rossileiloes.com.br/lote/detalhe/235035", "6033")</f>
      </c>
      <c r="B108" s="4" t="s">
        <f>=HYPERLINK("https://www.rossileiloes.com.br/lote/detalhe/235035", "1 Compressor")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=HYPERLINK("https://www.rossileiloes.com.br/lote/detalhe/235033", "6034")</f>
      </c>
      <c r="B109" s="4" t="s">
        <f>=HYPERLINK("https://www.rossileiloes.com.br/lote/detalhe/235033", " 4 tomadas de força sendo; 2  - Eaton 8 marchas, 1 - Eaton 10 marchas e1 -ZF")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=HYPERLINK("https://www.rossileiloes.com.br/lote/detalhe/235034", "6035")</f>
      </c>
      <c r="B110" s="4" t="s">
        <f>=HYPERLINK("https://www.rossileiloes.com.br/lote/detalhe/235034", " 7 filtros Tecfil  PSL523")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=HYPERLINK("https://www.rossileiloes.com.br/lote/detalhe/235040", "6041")</f>
      </c>
      <c r="B111" s="4" t="s">
        <f>=HYPERLINK("https://www.rossileiloes.com.br/lote/detalhe/235040", " Tanque Coral 2.000 litros com Bomba Andrade Masp 51. Marcas Jacto/Andrade. Ano 2010")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14.000,00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=HYPERLINK("https://www.rossileiloes.com.br/lote/detalhe/235043", "6044")</f>
      </c>
      <c r="B112" s="4" t="s">
        <f>=HYPERLINK("https://www.rossileiloes.com.br/lote/detalhe/235043", " DIFERENCIAL VOLVO FH 400 ANO 2010")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=HYPERLINK("https://www.rossileiloes.com.br/lote/detalhe/235044", "6045")</f>
      </c>
      <c r="B113" s="4" t="s">
        <f>=HYPERLINK("https://www.rossileiloes.com.br/lote/detalhe/235044", "TANQUE DE AÇO CARBONO CAPACIDADE 60.000 LITROS - COM ESCADA MARINHEIRO")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38.000,00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=HYPERLINK("https://www.rossileiloes.com.br/lote/detalhe/235128", "6048")</f>
      </c>
      <c r="B114" s="4" t="s">
        <f>=HYPERLINK("https://www.rossileiloes.com.br/lote/detalhe/235128", "EIXO COM DIFERENCIAL TRASEIRO PARA MB.")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=HYPERLINK("https://www.rossileiloes.com.br/lote/detalhe/235058", "6057")</f>
      </c>
      <c r="B115" s="4" t="s">
        <f>=HYPERLINK("https://www.rossileiloes.com.br/lote/detalhe/235058", "Redutor De Velocidade Flender 500cv")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=HYPERLINK("https://www.rossileiloes.com.br/lote/detalhe/235088", "6060")</f>
      </c>
      <c r="B116" s="4" t="s">
        <f>=HYPERLINK("https://www.rossileiloes.com.br/lote/detalhe/235088", " Motor de popa Suzuki de 40hp")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=HYPERLINK("https://www.rossileiloes.com.br/lote/detalhe/235086", "6061")</f>
      </c>
      <c r="B117" s="4" t="s">
        <f>=HYPERLINK("https://www.rossileiloes.com.br/lote/detalhe/235086", " Peça de trator valtra valmet, lateral corneta completa com carcaça, eixos, engrenagens, cubos, e sistema de freios")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=HYPERLINK("https://www.rossileiloes.com.br/lote/detalhe/235087", "6062")</f>
      </c>
      <c r="B118" s="4" t="s">
        <f>=HYPERLINK("https://www.rossileiloes.com.br/lote/detalhe/235087", " motor  vw 2.3 preparado para aeronaves ou carros de competição,  tem 2.300 cilindradas e 2 velas por cilindros")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=HYPERLINK("https://www.rossileiloes.com.br/lote/detalhe/235071", "6063")</f>
      </c>
      <c r="B119" s="4" t="s">
        <f>=HYPERLINK("https://www.rossileiloes.com.br/lote/detalhe/235071", " lote de pecas de irrigação,  com conexões de linha, registros e 2 canhões proagro modelo 2.700")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=HYPERLINK("https://www.rossileiloes.com.br/lote/detalhe/235070", "6064")</f>
      </c>
      <c r="B120" s="4" t="s">
        <f>=HYPERLINK("https://www.rossileiloes.com.br/lote/detalhe/235070", " motor  estacionário  marca yanmar modelo B10")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=HYPERLINK("https://www.rossileiloes.com.br/lote/detalhe/235069", "6065")</f>
      </c>
      <c r="B121" s="4" t="s">
        <f>=HYPERLINK("https://www.rossileiloes.com.br/lote/detalhe/235069", " Varredeira mecanica de 6m³ com motor próprio")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250.000,00</t>
        </is>
      </c>
      <c r="F121" s="4" t="inlineStr">
        <is>
          <t>2000.00</t>
        </is>
      </c>
    </row>
    <row collapsed="false" customFormat="false" customHeight="false" hidden="false" ht="12.1" outlineLevel="0" r="122">
      <c r="A122" s="5" t="s">
        <f>=HYPERLINK("https://www.rossileiloes.com.br/lote/detalhe/235089", "6066")</f>
      </c>
      <c r="B122" s="4" t="s">
        <f>=HYPERLINK("https://www.rossileiloes.com.br/lote/detalhe/235089", " Carroceria completa de Chevrolet S10 até ano 99. Com protetor de caçamba , lanternas e lona maritima.")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=HYPERLINK("https://www.rossileiloes.com.br/lote/detalhe/235075", "6067")</f>
      </c>
      <c r="B123" s="4" t="s">
        <f>=HYPERLINK("https://www.rossileiloes.com.br/lote/detalhe/235075", " Bicicleta elétrica , marca Track e Bikes, modelo TKX 900")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=HYPERLINK("https://www.rossileiloes.com.br/lote/detalhe/235074", "6068")</f>
      </c>
      <c r="B124" s="4" t="s">
        <f>=HYPERLINK("https://www.rossileiloes.com.br/lote/detalhe/235074", " Carbureteira automática grande")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=HYPERLINK("https://www.rossileiloes.com.br/lote/detalhe/235061", "6069")</f>
      </c>
      <c r="B125" s="4" t="s">
        <f>=HYPERLINK("https://www.rossileiloes.com.br/lote/detalhe/235061", " 02 pistões hidráulicos de levante da plataforma da colheitadeira Massey Ferguson ou Ideal")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=HYPERLINK("https://www.rossileiloes.com.br/lote/detalhe/235068", "6070")</f>
      </c>
      <c r="B126" s="4" t="s">
        <f>=HYPERLINK("https://www.rossileiloes.com.br/lote/detalhe/235068", " Pára-choque de trator Valtra Valmet")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=HYPERLINK("https://www.rossileiloes.com.br/lote/detalhe/235123", "6071")</f>
      </c>
      <c r="B127" s="4" t="s">
        <f>=HYPERLINK("https://www.rossileiloes.com.br/lote/detalhe/235123", " Par de pneus traseiros da colheitadeira JD 1175, completo com aros, camara e pneus 10.5x18")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3.800,00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=HYPERLINK("https://www.rossileiloes.com.br/lote/detalhe/235064", "6072")</f>
      </c>
      <c r="B128" s="4" t="s">
        <f>=HYPERLINK("https://www.rossileiloes.com.br/lote/detalhe/235064", " Par de rodas militares completo com aro. Serve em caminhões e tratores, com camaras e pneus 15.5x18")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=HYPERLINK("https://www.rossileiloes.com.br/lote/detalhe/235078", "6073")</f>
      </c>
      <c r="B129" s="4" t="s">
        <f>=HYPERLINK("https://www.rossileiloes.com.br/lote/detalhe/235078", " Unidade hidráulica contendo, reservatorio, comando hidráulico, bomba hidráulica e 2 pistões hidráulicos")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=HYPERLINK("https://www.rossileiloes.com.br/lote/detalhe/235077", "6074")</f>
      </c>
      <c r="B130" s="4" t="s">
        <f>=HYPERLINK("https://www.rossileiloes.com.br/lote/detalhe/235077", " Climatizador para cabine de maquinas agricolas ou caminhões")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=HYPERLINK("https://www.rossileiloes.com.br/lote/detalhe/235083", "6075")</f>
      </c>
      <c r="B131" s="4" t="s">
        <f>=HYPERLINK("https://www.rossileiloes.com.br/lote/detalhe/235083", " Bomba modelo caracol de alta vazão. Saida de 6 polegadas")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=HYPERLINK("https://www.rossileiloes.com.br/lote/detalhe/235065", "6076")</f>
      </c>
      <c r="B132" s="4" t="s">
        <f>=HYPERLINK("https://www.rossileiloes.com.br/lote/detalhe/235065", " Lote contendo 02 centros de rodas originais valtra A850, (servível em outros modelos), 01 kit de peso meia lua para Massey Ferguson, 04 pesos originais Valtra 685 e 03 pesos dianteiros do trator Malves")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4.300,00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=HYPERLINK("https://www.rossileiloes.com.br/lote/detalhe/235067", "6077")</f>
      </c>
      <c r="B133" s="4" t="s">
        <f>=HYPERLINK("https://www.rossileiloes.com.br/lote/detalhe/235067", " Concha frontal avulsa basculante no pistao hidráulico")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4.000,00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=HYPERLINK("https://www.rossileiloes.com.br/lote/detalhe/235063", "6079")</f>
      </c>
      <c r="B134" s="4" t="s">
        <f>=HYPERLINK("https://www.rossileiloes.com.br/lote/detalhe/235063", " Pneu 18.4.30")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=HYPERLINK("https://www.rossileiloes.com.br/lote/detalhe/235080", "6080")</f>
      </c>
      <c r="B135" s="4" t="s">
        <f>=HYPERLINK("https://www.rossileiloes.com.br/lote/detalhe/235080", " Reservatorio plástico original do pulverizador Jacto Arbus 2000")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=HYPERLINK("https://www.rossileiloes.com.br/lote/detalhe/235073", "6081")</f>
      </c>
      <c r="B136" s="4" t="s">
        <f>=HYPERLINK("https://www.rossileiloes.com.br/lote/detalhe/235073", " Roda original do Trator Valtra 785, completa com aro, camara e pneu pirelli 18.8.30")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=HYPERLINK("https://www.rossileiloes.com.br/lote/detalhe/235085", "6082")</f>
      </c>
      <c r="B137" s="4" t="s">
        <f>=HYPERLINK("https://www.rossileiloes.com.br/lote/detalhe/235085", "  Arado de 3 aivecas reversível no pistão hidráulico")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=HYPERLINK("https://www.rossileiloes.com.br/lote/detalhe/235084", "6083")</f>
      </c>
      <c r="B138" s="4" t="s">
        <f>=HYPERLINK("https://www.rossileiloes.com.br/lote/detalhe/235084", " Pulverizador Condor de 800 litros com bomba JP75. Sem uso")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=HYPERLINK("https://www.rossileiloes.com.br/lote/detalhe/235072", "6084")</f>
      </c>
      <c r="B139" s="4" t="s">
        <f>=HYPERLINK("https://www.rossileiloes.com.br/lote/detalhe/235072", " Grade frontal de parachoques de tratores")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=HYPERLINK("https://www.rossileiloes.com.br/lote/detalhe/235062", "6085")</f>
      </c>
      <c r="B140" s="4" t="s">
        <f>=HYPERLINK("https://www.rossileiloes.com.br/lote/detalhe/235062", " Motobomba com motor de 40hp")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=HYPERLINK("https://www.rossileiloes.com.br/lote/detalhe/235082", "6086")</f>
      </c>
      <c r="B141" s="4" t="s">
        <f>=HYPERLINK("https://www.rossileiloes.com.br/lote/detalhe/235082", " 02 unidades Suporte de paralama para trofor Ford linha 600, 610 e 630,")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=HYPERLINK("https://www.rossileiloes.com.br/lote/detalhe/235060", "6087")</f>
      </c>
      <c r="B142" s="4" t="s">
        <f>=HYPERLINK("https://www.rossileiloes.com.br/lote/detalhe/235060", " Extensor Volute para adaptar em turbina de pulverizadores natali, k.o ou fmc")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=HYPERLINK("https://www.rossileiloes.com.br/lote/detalhe/235079", "6088")</f>
      </c>
      <c r="B143" s="4" t="s">
        <f>=HYPERLINK("https://www.rossileiloes.com.br/lote/detalhe/235079", " Redutor de engrenagens retirado de uma roçadeira")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=HYPERLINK("https://www.rossileiloes.com.br/lote/detalhe/235076", "6089")</f>
      </c>
      <c r="B144" s="4" t="s">
        <f>=HYPERLINK("https://www.rossileiloes.com.br/lote/detalhe/235076", " Comando hidráulico completo (com o "tijolinho") original Valtra, retirado de trator Valtra 785")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=HYPERLINK("https://www.rossileiloes.com.br/lote/detalhe/235081", "6090")</f>
      </c>
      <c r="B145" s="4" t="s">
        <f>=HYPERLINK("https://www.rossileiloes.com.br/lote/detalhe/235081", " Pneu com roda traseira original retirada de trator Valtra A850 (servível em outrosmodelos), completa com aro presilhas duplas, camara e pneu marca Fate, medida 18.4.30")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=HYPERLINK("https://www.rossileiloes.com.br/lote/detalhe/235066", "6091")</f>
      </c>
      <c r="B146" s="4" t="s">
        <f>=HYPERLINK("https://www.rossileiloes.com.br/lote/detalhe/235066", " Plantadeira SEM USO. PST PLUS FLEX de 7 linhas PANTOGRÁFICA. Modificada com kits de melhorias instalados. Veja especificações")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70.000,00</t>
        </is>
      </c>
      <c r="F146" s="4" t="inlineStr">
        <is>
          <t>2000.00</t>
        </is>
      </c>
    </row>
    <row collapsed="false" customFormat="false" customHeight="false" hidden="false" ht="12.1" outlineLevel="0" r="147">
      <c r="A147" s="5" t="s">
        <f>=HYPERLINK("https://www.rossileiloes.com.br/lote/detalhe/235094", "6092")</f>
      </c>
      <c r="B147" s="4" t="s">
        <f>=HYPERLINK("https://www.rossileiloes.com.br/lote/detalhe/235094", "Bomba roda d'água , Rochfer")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2.000,00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=HYPERLINK("https://www.rossileiloes.com.br/lote/detalhe/235160", "6093")</f>
      </c>
      <c r="B148" s="4" t="s">
        <f>=HYPERLINK("https://www.rossileiloes.com.br/lote/detalhe/235160", "Cabine de caminhão Dodge D750")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=HYPERLINK("https://www.rossileiloes.com.br/lote/detalhe/235101", "6112")</f>
      </c>
      <c r="B149" s="4" t="s">
        <f>=HYPERLINK("https://www.rossileiloes.com.br/lote/detalhe/235101", " Aprox. 124 Itens de peças para Rompedor Pneumático Tex 31/41. (Veja o Descritivo)")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=HYPERLINK("https://www.rossileiloes.com.br/lote/detalhe/235100", "6113")</f>
      </c>
      <c r="B150" s="4" t="s">
        <f>=HYPERLINK("https://www.rossileiloes.com.br/lote/detalhe/235100", " Aprox. 50 Peças de Veiculos Fiat, GM e VW. (Veja o Descritivo)")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=HYPERLINK("https://www.rossileiloes.com.br/lote/detalhe/235102", "6114")</f>
      </c>
      <c r="B151" s="4" t="s">
        <f>=HYPERLINK("https://www.rossileiloes.com.br/lote/detalhe/235102", "Motor diesel Rhino 6 Cilindros para Escavadeira New Holland E385")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19.000,00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=HYPERLINK("https://www.rossileiloes.com.br/lote/detalhe/235103", "6115")</f>
      </c>
      <c r="B152" s="4" t="s">
        <f>=HYPERLINK("https://www.rossileiloes.com.br/lote/detalhe/235103", "Motor diesel Rhino 6 Cilindros para Escavadeira New Holland E385")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19.000,00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=HYPERLINK("https://www.rossileiloes.com.br/lote/detalhe/235104", "6116")</f>
      </c>
      <c r="B153" s="4" t="s">
        <f>=HYPERLINK("https://www.rossileiloes.com.br/lote/detalhe/235104", " Aprox. 37 unidades de Punhos para Perfuratriz e Bitz Botão. Veja especificações")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11.000,00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=HYPERLINK("https://www.rossileiloes.com.br/lote/detalhe/236369", "6200")</f>
      </c>
      <c r="B154" s="4" t="s">
        <f>=HYPERLINK("https://www.rossileiloes.com.br/lote/detalhe/236369", " 02 Unidades de Resfriadores em aço inox para refrigerante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18.000,00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=HYPERLINK("https://www.rossileiloes.com.br/lote/detalhe/236368", "6201")</f>
      </c>
      <c r="B155" s="4" t="s">
        <f>=HYPERLINK("https://www.rossileiloes.com.br/lote/detalhe/236368", " 02 Carregadores de bateria – marca Adelco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=HYPERLINK("https://www.rossileiloes.com.br/lote/detalhe/236367", "6202")</f>
      </c>
      <c r="B156" s="4" t="s">
        <f>=HYPERLINK("https://www.rossileiloes.com.br/lote/detalhe/236367", " Talha elétrica – marca Demag – com painel elétrico, gancho e cabos de aço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18.000,00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=HYPERLINK("https://www.rossileiloes.com.br/lote/detalhe/236371", "6203")</f>
      </c>
      <c r="B157" s="4" t="s">
        <f>=HYPERLINK("https://www.rossileiloes.com.br/lote/detalhe/236371", " 25 conjuntos de rodas e pneus 295 – seminovos em ótimo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=HYPERLINK("https://www.rossileiloes.com.br/lote/detalhe/235106", "7001")</f>
      </c>
      <c r="B158" s="4" t="s">
        <f>=HYPERLINK("https://www.rossileiloes.com.br/lote/detalhe/235106", " Semi Reboque Prancha Carreta Carrega Tudo, marca Randon , 60 Toneladas, ano 1981 sem pneus , Pneumática, com rampa, aceita Dolly, 12 mts reta, aceita colocação instalação de locks para containers")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=HYPERLINK("https://www.rossileiloes.com.br/lote/detalhe/235153", "7002")</f>
      </c>
      <c r="B159" s="4" t="s">
        <f>=HYPERLINK("https://www.rossileiloes.com.br/lote/detalhe/235153", " Compressor de Ar Comprimido Fabricante . WAYNE")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=HYPERLINK("https://www.rossileiloes.com.br/lote/detalhe/235152", "7003")</f>
      </c>
      <c r="B160" s="4" t="s">
        <f>=HYPERLINK("https://www.rossileiloes.com.br/lote/detalhe/235152", " Compressor de Ar Comprimido Fabricante . WAYNE")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=HYPERLINK("https://www.rossileiloes.com.br/lote/detalhe/235158", "7004")</f>
      </c>
      <c r="B161" s="4" t="s">
        <f>=HYPERLINK("https://www.rossileiloes.com.br/lote/detalhe/235158", " Compressor de Ar Comprimido Fabricante . WAYNE")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=HYPERLINK("https://www.rossileiloes.com.br/lote/detalhe/235155", "7005")</f>
      </c>
      <c r="B162" s="4" t="s">
        <f>=HYPERLINK("https://www.rossileiloes.com.br/lote/detalhe/235155", " COMPRESSOR DE AR SCHULTZ")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=HYPERLINK("https://www.rossileiloes.com.br/lote/detalhe/235156", "7006")</f>
      </c>
      <c r="B163" s="4" t="s">
        <f>=HYPERLINK("https://www.rossileiloes.com.br/lote/detalhe/235156", " Máquina de suco de laranja Industrial.")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=HYPERLINK("https://www.rossileiloes.com.br/lote/detalhe/235107", "7014")</f>
      </c>
      <c r="B164" s="4" t="s">
        <f>=HYPERLINK("https://www.rossileiloes.com.br/lote/detalhe/235107", "CARRETA REBOQUE BAÚ ANO 2022 (SEM  USO)")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8.500,00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=HYPERLINK("https://www.rossileiloes.com.br/lote/detalhe/235139", "7020")</f>
      </c>
      <c r="B165" s="4" t="s">
        <f>=HYPERLINK("https://www.rossileiloes.com.br/lote/detalhe/235139", " BALANÇAS PARA AUTOMAÇÃO - 4PÇS")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=HYPERLINK("https://www.rossileiloes.com.br/lote/detalhe/235144", "7021")</f>
      </c>
      <c r="B166" s="4" t="s">
        <f>=HYPERLINK("https://www.rossileiloes.com.br/lote/detalhe/235144", " PROTETOR DE SERRA CIRCULAR - 5PÇS")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=HYPERLINK("https://www.rossileiloes.com.br/lote/detalhe/235140", "7022")</f>
      </c>
      <c r="B167" s="4" t="s">
        <f>=HYPERLINK("https://www.rossileiloes.com.br/lote/detalhe/235140", " ROSQUEADEIRA DE TUBOS E CABEÇOTES - 4PÇS")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1.700,00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=HYPERLINK("https://www.rossileiloes.com.br/lote/detalhe/235142", "7023")</f>
      </c>
      <c r="B168" s="4" t="s">
        <f>=HYPERLINK("https://www.rossileiloes.com.br/lote/detalhe/235142", " CAIXAS DE HIDRANTES - 4PÇS")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=HYPERLINK("https://www.rossileiloes.com.br/lote/detalhe/235143", "7024")</f>
      </c>
      <c r="B169" s="4" t="s">
        <f>=HYPERLINK("https://www.rossileiloes.com.br/lote/detalhe/235143", " CAIXAS E COFRES DE DERIVAÇÃO - APROX. 21 PCS")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3.400,00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=HYPERLINK("https://www.rossileiloes.com.br/lote/detalhe/235141", "7025")</f>
      </c>
      <c r="B170" s="4" t="s">
        <f>=HYPERLINK("https://www.rossileiloes.com.br/lote/detalhe/235141", " MANGUEIRAS DE BORRACHA SINTÉTICA 3/4" X 10.000MM - APROX. 45 PÇS")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=HYPERLINK("https://www.rossileiloes.com.br/lote/detalhe/235138", "7027")</f>
      </c>
      <c r="B171" s="4" t="s">
        <f>=HYPERLINK("https://www.rossileiloes.com.br/lote/detalhe/235138", " 12 VÁLVULAS")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=HYPERLINK("https://www.rossileiloes.com.br/lote/detalhe/235145", "7028")</f>
      </c>
      <c r="B172" s="4" t="s">
        <f>=HYPERLINK("https://www.rossileiloes.com.br/lote/detalhe/235145", "APROX. 146 DISJUNTORES CAIXAS MOLDADAS  E MAIS 9 CONTATORAS. (TOTAL DE 20 MIL AMPERES)")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14.600,00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=HYPERLINK("https://www.rossileiloes.com.br/lote/detalhe/235146", "7029")</f>
      </c>
      <c r="B173" s="4" t="s">
        <f>=HYPERLINK("https://www.rossileiloes.com.br/lote/detalhe/235146", "[ LANCES POR KG ] APROX. 10,5 TON - PRATELEIRAS AÇO 60CM X 92 CM  - CONTENDO 116 COLUNAS E 1780 BANDEJAS - DESMONTADAS")</f>
      </c>
      <c r="C173" s="4" t="inlineStr">
        <is>
          <t>Lote retirado</t>
        </is>
      </c>
      <c r="D173" s="4" t="inlineStr">
        <is>
          <t>0</t>
        </is>
      </c>
      <c r="E173" s="5" t="inlineStr">
        <is>
          <t>3,50</t>
        </is>
      </c>
      <c r="F173" s="4" t="inlineStr">
        <is>
          <t>0.25</t>
        </is>
      </c>
    </row>
    <row collapsed="false" customFormat="false" customHeight="false" hidden="false" ht="12.1" outlineLevel="0" r="174">
      <c r="A174" s="5" t="s">
        <f>=HYPERLINK("https://www.rossileiloes.com.br/lote/detalhe/235147", "7030")</f>
      </c>
      <c r="B174" s="4" t="s">
        <f>=HYPERLINK("https://www.rossileiloes.com.br/lote/detalhe/235147", " [ LANCES POR KG ] APROX. 4,5 TONELADAS - COLUNA DE MONTANTE MARCA ÁGUIA COM 6,30 DE COMPRIMENTO APROX. 120 PÇS")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4,50</t>
        </is>
      </c>
      <c r="F174" s="4" t="inlineStr">
        <is>
          <t>0.30</t>
        </is>
      </c>
    </row>
    <row collapsed="false" customFormat="false" customHeight="false" hidden="false" ht="12.1" outlineLevel="0" r="175">
      <c r="A175" s="5" t="s">
        <f>=HYPERLINK("https://www.rossileiloes.com.br/lote/detalhe/235148", "7031")</f>
      </c>
      <c r="B175" s="4" t="s">
        <f>=HYPERLINK("https://www.rossileiloes.com.br/lote/detalhe/235148", " [ LANCES POR KG ] APROX. 100 KG DE SUCATA DE LAÇOS DE CABOS DE AÇO - SENDO 3 LANCES COM 4 VIAS E 1 LANCE COM 3 VIAS COMMPRIMENTO DE 6MTS -")</f>
      </c>
      <c r="C175" s="4" t="inlineStr">
        <is>
          <t>Vendido</t>
        </is>
      </c>
      <c r="D175" s="4" t="inlineStr">
        <is>
          <t>2</t>
        </is>
      </c>
      <c r="E175" s="5" t="inlineStr">
        <is>
          <t>1.000,00</t>
        </is>
      </c>
      <c r="F175" s="4" t="inlineStr">
        <is>
          <t>0.20</t>
        </is>
      </c>
    </row>
    <row collapsed="false" customFormat="false" customHeight="false" hidden="false" ht="12.1" outlineLevel="0" r="176">
      <c r="A176" s="5" t="s">
        <f>=HYPERLINK("https://www.rossileiloes.com.br/lote/detalhe/235149", "7032")</f>
      </c>
      <c r="B176" s="4" t="s">
        <f>=HYPERLINK("https://www.rossileiloes.com.br/lote/detalhe/235149", " 16 MONTANTES COM 10 M DE ALTURA E 3 MONTANTES COM 8 M DE ALTURA - DESMONTADOS")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17.000,00</t>
        </is>
      </c>
      <c r="F176" s="4" t="inlineStr">
        <is>
          <t>350.00</t>
        </is>
      </c>
    </row>
    <row collapsed="false" customFormat="false" customHeight="false" hidden="false" ht="12.1" outlineLevel="0" r="177">
      <c r="A177" s="5" t="s">
        <f>=HYPERLINK("https://www.rossileiloes.com.br/lote/detalhe/235150", "7033")</f>
      </c>
      <c r="B177" s="4" t="s">
        <f>=HYPERLINK("https://www.rossileiloes.com.br/lote/detalhe/235150", " [ LANCES POR KG ] APROX. 900 KG - LONGARINAS ÁGUIA 1,40")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5,50</t>
        </is>
      </c>
      <c r="F177" s="4" t="inlineStr">
        <is>
          <t>0.30</t>
        </is>
      </c>
    </row>
    <row collapsed="false" customFormat="false" customHeight="false" hidden="false" ht="12.1" outlineLevel="0" r="178">
      <c r="A178" s="5" t="s">
        <f>=HYPERLINK("https://www.rossileiloes.com.br/lote/detalhe/235151", "7034")</f>
      </c>
      <c r="B178" s="4" t="s">
        <f>=HYPERLINK("https://www.rossileiloes.com.br/lote/detalhe/235151", " [ LANCES POR KG ]  APROX. 98 LONGARINAS CINZAS 2,70 PARA PALLETE - Aprox. 1.500 KG")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4,50</t>
        </is>
      </c>
      <c r="F178" s="4" t="inlineStr">
        <is>
          <t>0.30</t>
        </is>
      </c>
    </row>
    <row collapsed="false" customFormat="false" customHeight="false" hidden="false" ht="12.1" outlineLevel="0" r="179">
      <c r="A179" s="5" t="s">
        <f>=HYPERLINK("https://www.rossileiloes.com.br/lote/detalhe/235124", "7040")</f>
      </c>
      <c r="B179" s="4" t="s">
        <f>=HYPERLINK("https://www.rossileiloes.com.br/lote/detalhe/235124", "Dois Rompedores Montamber SC-36 ano 2011. SEM USO")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15.000,00</t>
        </is>
      </c>
      <c r="F179" s="4" t="inlineStr">
        <is>
          <t>750.00</t>
        </is>
      </c>
    </row>
    <row collapsed="false" customFormat="false" customHeight="false" hidden="false" ht="12.1" outlineLevel="0" r="180">
      <c r="A180" s="5" t="s">
        <f>=HYPERLINK("https://www.rossileiloes.com.br/lote/detalhe/235135", "7041")</f>
      </c>
      <c r="B180" s="4" t="s">
        <f>=HYPERLINK("https://www.rossileiloes.com.br/lote/detalhe/235135", "CONCHA BRITADORA MODELO BF 90.3. ANO 2007. FUNCIONANDO")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99.000,00</t>
        </is>
      </c>
      <c r="F18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2026-06-27T13:55:55.00Z</dcterms:created>
  <dc:creator>Tellks Tecnologia</dc:creator>
  <cp:revision>0</cp:revision>
</cp:coreProperties>
</file>