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MATERIAIS INDUSTRIAIS E ELÉTRICOS: MÓDULOS, PAINÉIS DE CONTROLE, TRAFO, NOBREAKS,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26/03/2024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=HYPERLINK("https://www.rossileiloes.com.br/lote/detalhe/219704", "001")</f>
      </c>
      <c r="B11" s="4" t="s">
        <f>=HYPERLINK("https://www.rossileiloes.com.br/lote/detalhe/219704", " 110 unid. ARMAÇÕES DE ÓCULOS")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  <row collapsed="false" customFormat="false" customHeight="false" hidden="false" ht="12.1" outlineLevel="0" r="12">
      <c r="A12" s="5" t="s">
        <f>=HYPERLINK("https://www.rossileiloes.com.br/lote/detalhe/219717", "002")</f>
      </c>
      <c r="B12" s="4" t="s">
        <f>=HYPERLINK("https://www.rossileiloes.com.br/lote/detalhe/219717", " 90 Unid. ARMAÇÕES DE ÓCULOS")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450,00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=HYPERLINK("https://www.rossileiloes.com.br/lote/detalhe/219706", "003")</f>
      </c>
      <c r="B13" s="4" t="s">
        <f>=HYPERLINK("https://www.rossileiloes.com.br/lote/detalhe/219706", " 100 UNID. ARMAÇÕES PUMMA   CX")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2.500,00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=HYPERLINK("https://www.rossileiloes.com.br/lote/detalhe/219721", "004")</f>
      </c>
      <c r="B14" s="4" t="s">
        <f>=HYPERLINK("https://www.rossileiloes.com.br/lote/detalhe/219721", " 100 UNID. ARMAÇÕES PUMMA   CX")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=HYPERLINK("https://www.rossileiloes.com.br/lote/detalhe/219720", "005")</f>
      </c>
      <c r="B15" s="4" t="s">
        <f>=HYPERLINK("https://www.rossileiloes.com.br/lote/detalhe/219720", " 50 BANDEJAS DE PLÁSTICO")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=HYPERLINK("https://www.rossileiloes.com.br/lote/detalhe/219715", "006")</f>
      </c>
      <c r="B16" s="4" t="s">
        <f>=HYPERLINK("https://www.rossileiloes.com.br/lote/detalhe/219715", " 50 BANDEJAS DE PLÁSTICO")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500,00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=HYPERLINK("https://www.rossileiloes.com.br/lote/detalhe/219712", "007")</f>
      </c>
      <c r="B17" s="4" t="s">
        <f>=HYPERLINK("https://www.rossileiloes.com.br/lote/detalhe/219712", " 3 UNID. PALETEIRA MANUAL")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2.000,00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=HYPERLINK("https://www.rossileiloes.com.br/lote/detalhe/219714", "008")</f>
      </c>
      <c r="B18" s="4" t="s">
        <f>=HYPERLINK("https://www.rossileiloes.com.br/lote/detalhe/219714", " 06 UN. DE CAIXA DE INCÊNDIO")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1.200,00</t>
        </is>
      </c>
      <c r="F18" s="4" t="inlineStr">
        <is>
          <t>150.00</t>
        </is>
      </c>
    </row>
    <row collapsed="false" customFormat="false" customHeight="false" hidden="false" ht="12.1" outlineLevel="0" r="19">
      <c r="A19" s="5" t="s">
        <f>=HYPERLINK("https://www.rossileiloes.com.br/lote/detalhe/219718", "009")</f>
      </c>
      <c r="B19" s="4" t="s">
        <f>=HYPERLINK("https://www.rossileiloes.com.br/lote/detalhe/219718", "[ VÍDEO ] 01 UNID. MAPOTECA PANDIM EM AÇO")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1.200,00</t>
        </is>
      </c>
      <c r="F19" s="4" t="inlineStr">
        <is>
          <t>150.00</t>
        </is>
      </c>
    </row>
    <row collapsed="false" customFormat="false" customHeight="false" hidden="false" ht="12.1" outlineLevel="0" r="20">
      <c r="A20" s="5" t="s">
        <f>=HYPERLINK("https://www.rossileiloes.com.br/lote/detalhe/219713", "010")</f>
      </c>
      <c r="B20" s="4" t="s">
        <f>=HYPERLINK("https://www.rossileiloes.com.br/lote/detalhe/219713", " 01 MAPOTECA PANDIM EM AÇO")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2.500,00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=HYPERLINK("https://www.rossileiloes.com.br/lote/detalhe/219719", "011")</f>
      </c>
      <c r="B21" s="4" t="s">
        <f>=HYPERLINK("https://www.rossileiloes.com.br/lote/detalhe/219719", " Kit Parafuso Estr. Sextavado A325   Arruela   Porca Zincado")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500,00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=HYPERLINK("https://www.rossileiloes.com.br/lote/detalhe/219716", "012")</f>
      </c>
      <c r="B22" s="4" t="s">
        <f>=HYPERLINK("https://www.rossileiloes.com.br/lote/detalhe/219716", " Kit Parafuso Estr. Sextavado A325   Arruela   Porca Zincado")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500,00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=HYPERLINK("https://www.rossileiloes.com.br/lote/detalhe/219710", "013")</f>
      </c>
      <c r="B23" s="4" t="s">
        <f>=HYPERLINK("https://www.rossileiloes.com.br/lote/detalhe/219710", " 35 UNID. TORRE VAZIA DELL ORIGINAL")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500,00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=HYPERLINK("https://www.rossileiloes.com.br/lote/detalhe/219705", "014")</f>
      </c>
      <c r="B24" s="4" t="s">
        <f>=HYPERLINK("https://www.rossileiloes.com.br/lote/detalhe/219705", " 01 UNID. APARADOR / BANCADA")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900,00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=HYPERLINK("https://www.rossileiloes.com.br/lote/detalhe/219707", "015")</f>
      </c>
      <c r="B25" s="4" t="s">
        <f>=HYPERLINK("https://www.rossileiloes.com.br/lote/detalhe/219707", " 01 UNID. APARADOR / BANCADA")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900,00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=HYPERLINK("https://www.rossileiloes.com.br/lote/detalhe/219711", "016")</f>
      </c>
      <c r="B26" s="4" t="s">
        <f>=HYPERLINK("https://www.rossileiloes.com.br/lote/detalhe/219711", " 02 COIFA COM 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=HYPERLINK("https://www.rossileiloes.com.br/lote/detalhe/219709", "017")</f>
      </c>
      <c r="B27" s="4" t="s">
        <f>=HYPERLINK("https://www.rossileiloes.com.br/lote/detalhe/219709", " 07 UNID. RACK VERTICAL SERVIDOR")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2.500,00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=HYPERLINK("https://www.rossileiloes.com.br/lote/detalhe/219708", "018")</f>
      </c>
      <c r="B28" s="4" t="s">
        <f>=HYPERLINK("https://www.rossileiloes.com.br/lote/detalhe/219708", " 01 PÓRTICO / PONTE ROLANTE")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9.000,00</t>
        </is>
      </c>
      <c r="F28" s="4" t="inlineStr">
        <is>
          <t>500.00</t>
        </is>
      </c>
    </row>
    <row collapsed="false" customFormat="false" customHeight="false" hidden="false" ht="12.1" outlineLevel="0" r="29">
      <c r="A29" s="5" t="s">
        <f>=HYPERLINK("https://www.rossileiloes.com.br/lote/detalhe/219685", "019")</f>
      </c>
      <c r="B29" s="4" t="s">
        <f>=HYPERLINK("https://www.rossileiloes.com.br/lote/detalhe/219685", " Controlador De Motor Ab 150-c251ncd Trifásico 50/60hz Allen")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9.000,00</t>
        </is>
      </c>
      <c r="F29" s="4" t="inlineStr">
        <is>
          <t>550.00</t>
        </is>
      </c>
    </row>
    <row collapsed="false" customFormat="false" customHeight="false" hidden="false" ht="12.1" outlineLevel="0" r="30">
      <c r="A30" s="5" t="s">
        <f>=HYPERLINK("https://www.rossileiloes.com.br/lote/detalhe/219697", "020")</f>
      </c>
      <c r="B30" s="4" t="s">
        <f>=HYPERLINK("https://www.rossileiloes.com.br/lote/detalhe/219697", "Máquina de Solda BGA. Retrabalho Ir Altamente Flexível. Ir/pl 550 A Ersa.")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25.000,00</t>
        </is>
      </c>
      <c r="F30" s="4" t="inlineStr">
        <is>
          <t>750.00</t>
        </is>
      </c>
    </row>
    <row collapsed="false" customFormat="false" customHeight="false" hidden="false" ht="12.1" outlineLevel="0" r="31">
      <c r="A31" s="5" t="s">
        <f>=HYPERLINK("https://www.rossileiloes.com.br/lote/detalhe/219690", "021")</f>
      </c>
      <c r="B31" s="4" t="s">
        <f>=HYPERLINK("https://www.rossileiloes.com.br/lote/detalhe/219690", " APROX. 220 UN. - PISOS ELEVADO")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12.500,00</t>
        </is>
      </c>
      <c r="F31" s="4" t="inlineStr">
        <is>
          <t>350.00</t>
        </is>
      </c>
    </row>
    <row collapsed="false" customFormat="false" customHeight="false" hidden="false" ht="12.1" outlineLevel="0" r="32">
      <c r="A32" s="5" t="s">
        <f>=HYPERLINK("https://www.rossileiloes.com.br/lote/detalhe/219674", "022")</f>
      </c>
      <c r="B32" s="4" t="s">
        <f>=HYPERLINK("https://www.rossileiloes.com.br/lote/detalhe/219674", " 10 UN. GAVETEIRO ROLANTE - MARCA RICCO")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500,00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=HYPERLINK("https://www.rossileiloes.com.br/lote/detalhe/219696", "023")</f>
      </c>
      <c r="B33" s="4" t="s">
        <f>=HYPERLINK("https://www.rossileiloes.com.br/lote/detalhe/219696", " 05 UN. Cassete Hidrônico York c/ Controle")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300.00</t>
        </is>
      </c>
    </row>
    <row collapsed="false" customFormat="false" customHeight="false" hidden="false" ht="12.1" outlineLevel="0" r="34">
      <c r="A34" s="5" t="s">
        <f>=HYPERLINK("https://www.rossileiloes.com.br/lote/detalhe/219692", "024")</f>
      </c>
      <c r="B34" s="4" t="s">
        <f>=HYPERLINK("https://www.rossileiloes.com.br/lote/detalhe/219692", " 05 UN. Cassete Hidrônico York c/ Controle")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3.500,00</t>
        </is>
      </c>
      <c r="F34" s="4" t="inlineStr">
        <is>
          <t>300.00</t>
        </is>
      </c>
    </row>
    <row collapsed="false" customFormat="false" customHeight="false" hidden="false" ht="12.1" outlineLevel="0" r="35">
      <c r="A35" s="5" t="s">
        <f>=HYPERLINK("https://www.rossileiloes.com.br/lote/detalhe/219680", "025")</f>
      </c>
      <c r="B35" s="4" t="s">
        <f>=HYPERLINK("https://www.rossileiloes.com.br/lote/detalhe/219680", " REFRIGERADOR VERTICAL")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=HYPERLINK("https://www.rossileiloes.com.br/lote/detalhe/219694", "026")</f>
      </c>
      <c r="B36" s="4" t="s">
        <f>=HYPERLINK("https://www.rossileiloes.com.br/lote/detalhe/219694", " 37 UN. - MOTOR COM REDUTOR 80X1 ( 1,5)")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20.000,00</t>
        </is>
      </c>
      <c r="F36" s="4" t="inlineStr">
        <is>
          <t>350.00</t>
        </is>
      </c>
    </row>
    <row collapsed="false" customFormat="false" customHeight="false" hidden="false" ht="12.1" outlineLevel="0" r="37">
      <c r="A37" s="5" t="s">
        <f>=HYPERLINK("https://www.rossileiloes.com.br/lote/detalhe/219676", "027")</f>
      </c>
      <c r="B37" s="4" t="s">
        <f>=HYPERLINK("https://www.rossileiloes.com.br/lote/detalhe/219676", " 7 un. - MOTOR COM REDUTOR 80X1 (0,5CV)")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2.800,00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=HYPERLINK("https://www.rossileiloes.com.br/lote/detalhe/219689", "028")</f>
      </c>
      <c r="B38" s="4" t="s">
        <f>=HYPERLINK("https://www.rossileiloes.com.br/lote/detalhe/219689", " Nobreak NHS Premin PDV Max   Módulo Expansão Baterias")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2.500,00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=HYPERLINK("https://www.rossileiloes.com.br/lote/detalhe/219695", "029")</f>
      </c>
      <c r="B39" s="4" t="s">
        <f>=HYPERLINK("https://www.rossileiloes.com.br/lote/detalhe/219695", " Nobreak SMS Sinus Double II")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=HYPERLINK("https://www.rossileiloes.com.br/lote/detalhe/219682", "030")</f>
      </c>
      <c r="B40" s="4" t="s">
        <f>=HYPERLINK("https://www.rossileiloes.com.br/lote/detalhe/219682", " Nobreak Eaton E Series DX")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30.000,00</t>
        </is>
      </c>
      <c r="F40" s="4" t="inlineStr">
        <is>
          <t>750.00</t>
        </is>
      </c>
    </row>
    <row collapsed="false" customFormat="false" customHeight="false" hidden="false" ht="12.1" outlineLevel="0" r="41">
      <c r="A41" s="5" t="s">
        <f>=HYPERLINK("https://www.rossileiloes.com.br/lote/detalhe/219673", "031")</f>
      </c>
      <c r="B41" s="4" t="s">
        <f>=HYPERLINK("https://www.rossileiloes.com.br/lote/detalhe/219673", " Nobreak Eaton E Series DX")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30.000,00</t>
        </is>
      </c>
      <c r="F41" s="4" t="inlineStr">
        <is>
          <t>750.00</t>
        </is>
      </c>
    </row>
    <row collapsed="false" customFormat="false" customHeight="false" hidden="false" ht="12.1" outlineLevel="0" r="42">
      <c r="A42" s="5" t="s">
        <f>=HYPERLINK("https://www.rossileiloes.com.br/lote/detalhe/219688", "032")</f>
      </c>
      <c r="B42" s="4" t="s">
        <f>=HYPERLINK("https://www.rossileiloes.com.br/lote/detalhe/219688", " MÓDULO LIGA/DESLIGA EATON")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13.000,00</t>
        </is>
      </c>
      <c r="F42" s="4" t="inlineStr">
        <is>
          <t>550.00</t>
        </is>
      </c>
    </row>
    <row collapsed="false" customFormat="false" customHeight="false" hidden="false" ht="12.1" outlineLevel="0" r="43">
      <c r="A43" s="5" t="s">
        <f>=HYPERLINK("https://www.rossileiloes.com.br/lote/detalhe/219683", "033")</f>
      </c>
      <c r="B43" s="4" t="s">
        <f>=HYPERLINK("https://www.rossileiloes.com.br/lote/detalhe/219683", " Nobreak APC Galaxy 5000   Armoire Batterie")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25.000,00</t>
        </is>
      </c>
      <c r="F43" s="4" t="inlineStr">
        <is>
          <t>750.00</t>
        </is>
      </c>
    </row>
    <row collapsed="false" customFormat="false" customHeight="false" hidden="false" ht="12.1" outlineLevel="0" r="44">
      <c r="A44" s="5" t="s">
        <f>=HYPERLINK("https://www.rossileiloes.com.br/lote/detalhe/219677", "034")</f>
      </c>
      <c r="B44" s="4" t="s">
        <f>=HYPERLINK("https://www.rossileiloes.com.br/lote/detalhe/219677", " PAINEL DE CONTROLE")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700,00</t>
        </is>
      </c>
      <c r="F44" s="4" t="inlineStr">
        <is>
          <t>50.00</t>
        </is>
      </c>
    </row>
    <row collapsed="false" customFormat="false" customHeight="false" hidden="false" ht="12.1" outlineLevel="0" r="45">
      <c r="A45" s="5" t="s">
        <f>=HYPERLINK("https://www.rossileiloes.com.br/lote/detalhe/219684", "035")</f>
      </c>
      <c r="B45" s="4" t="s">
        <f>=HYPERLINK("https://www.rossileiloes.com.br/lote/detalhe/219684", " PAINEL DE CONTROLE")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700,00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=HYPERLINK("https://www.rossileiloes.com.br/lote/detalhe/219681", "036")</f>
      </c>
      <c r="B46" s="4" t="s">
        <f>=HYPERLINK("https://www.rossileiloes.com.br/lote/detalhe/219681", " PAINEL DE CONTROLE")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550,00</t>
        </is>
      </c>
      <c r="F46" s="4" t="inlineStr">
        <is>
          <t>50.00</t>
        </is>
      </c>
    </row>
    <row collapsed="false" customFormat="false" customHeight="false" hidden="false" ht="12.1" outlineLevel="0" r="47">
      <c r="A47" s="5" t="s">
        <f>=HYPERLINK("https://www.rossileiloes.com.br/lote/detalhe/219675", "037")</f>
      </c>
      <c r="B47" s="4" t="s">
        <f>=HYPERLINK("https://www.rossileiloes.com.br/lote/detalhe/219675", " PAINEL DE CONTROLE")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700,00</t>
        </is>
      </c>
      <c r="F47" s="4" t="inlineStr">
        <is>
          <t>50.00</t>
        </is>
      </c>
    </row>
    <row collapsed="false" customFormat="false" customHeight="false" hidden="false" ht="12.1" outlineLevel="0" r="48">
      <c r="A48" s="5" t="s">
        <f>=HYPERLINK("https://www.rossileiloes.com.br/lote/detalhe/219687", "038")</f>
      </c>
      <c r="B48" s="4" t="s">
        <f>=HYPERLINK("https://www.rossileiloes.com.br/lote/detalhe/219687", " PAINEL DE CONTROLE")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700,00</t>
        </is>
      </c>
      <c r="F48" s="4" t="inlineStr">
        <is>
          <t>50.00</t>
        </is>
      </c>
    </row>
    <row collapsed="false" customFormat="false" customHeight="false" hidden="false" ht="12.1" outlineLevel="0" r="49">
      <c r="A49" s="5" t="s">
        <f>=HYPERLINK("https://www.rossileiloes.com.br/lote/detalhe/219686", "039")</f>
      </c>
      <c r="B49" s="4" t="s">
        <f>=HYPERLINK("https://www.rossileiloes.com.br/lote/detalhe/219686", " PAINEL DE CONTROLE")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700,00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=HYPERLINK("https://www.rossileiloes.com.br/lote/detalhe/219691", "040")</f>
      </c>
      <c r="B50" s="4" t="s">
        <f>=HYPERLINK("https://www.rossileiloes.com.br/lote/detalhe/219691", " PAINEL DE CONTROLE")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400,00</t>
        </is>
      </c>
      <c r="F50" s="4" t="inlineStr">
        <is>
          <t>50.00</t>
        </is>
      </c>
    </row>
    <row collapsed="false" customFormat="false" customHeight="false" hidden="false" ht="12.1" outlineLevel="0" r="51">
      <c r="A51" s="5" t="s">
        <f>=HYPERLINK("https://www.rossileiloes.com.br/lote/detalhe/219672", "041")</f>
      </c>
      <c r="B51" s="4" t="s">
        <f>=HYPERLINK("https://www.rossileiloes.com.br/lote/detalhe/219672", " PAINEL DE CONTROLE")</f>
      </c>
      <c r="C51" s="4" t="inlineStr">
        <is>
          <t>Vendido</t>
        </is>
      </c>
      <c r="D51" s="4" t="inlineStr">
        <is>
          <t>1</t>
        </is>
      </c>
      <c r="E51" s="5" t="inlineStr">
        <is>
          <t>400,00</t>
        </is>
      </c>
      <c r="F51" s="4" t="inlineStr">
        <is>
          <t>50.00</t>
        </is>
      </c>
    </row>
    <row collapsed="false" customFormat="false" customHeight="false" hidden="false" ht="12.1" outlineLevel="0" r="52">
      <c r="A52" s="5" t="s">
        <f>=HYPERLINK("https://www.rossileiloes.com.br/lote/detalhe/219678", "042")</f>
      </c>
      <c r="B52" s="4" t="s">
        <f>=HYPERLINK("https://www.rossileiloes.com.br/lote/detalhe/219678", " PAINEL DE CONTROLE")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400,00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=HYPERLINK("https://www.rossileiloes.com.br/lote/detalhe/219679", "043")</f>
      </c>
      <c r="B53" s="4" t="s">
        <f>=HYPERLINK("https://www.rossileiloes.com.br/lote/detalhe/219679", " PAINEL DE CONTROLE")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400,00</t>
        </is>
      </c>
      <c r="F53" s="4" t="inlineStr">
        <is>
          <t>50.00</t>
        </is>
      </c>
    </row>
    <row collapsed="false" customFormat="false" customHeight="false" hidden="false" ht="12.1" outlineLevel="0" r="54">
      <c r="A54" s="5" t="s">
        <f>=HYPERLINK("https://www.rossileiloes.com.br/lote/detalhe/219693", "044")</f>
      </c>
      <c r="B54" s="4" t="s">
        <f>=HYPERLINK("https://www.rossileiloes.com.br/lote/detalhe/219693", " 90 un. - DUTO VENTILADO GALVANIZADO")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350.00</t>
        </is>
      </c>
    </row>
    <row collapsed="false" customFormat="false" customHeight="false" hidden="false" ht="12.1" outlineLevel="0" r="55">
      <c r="A55" s="5" t="s">
        <f>=HYPERLINK("https://www.rossileiloes.com.br/lote/detalhe/219671", "045")</f>
      </c>
      <c r="B55" s="4" t="s">
        <f>=HYPERLINK("https://www.rossileiloes.com.br/lote/detalhe/219671", " 90 un. - DUTO VENTILADO GALVANIZADO")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7.500,00</t>
        </is>
      </c>
      <c r="F55" s="4" t="inlineStr">
        <is>
          <t>350.00</t>
        </is>
      </c>
    </row>
    <row collapsed="false" customFormat="false" customHeight="false" hidden="false" ht="12.1" outlineLevel="0" r="56">
      <c r="A56" s="5" t="s">
        <f>=HYPERLINK("https://www.rossileiloes.com.br/lote/detalhe/219699", "046")</f>
      </c>
      <c r="B56" s="4" t="s">
        <f>=HYPERLINK("https://www.rossileiloes.com.br/lote/detalhe/219699", " 7 UN. Pé Direito em Ferro")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9.000,00</t>
        </is>
      </c>
      <c r="F56" s="4" t="inlineStr">
        <is>
          <t>350.00</t>
        </is>
      </c>
    </row>
    <row collapsed="false" customFormat="false" customHeight="false" hidden="false" ht="12.1" outlineLevel="0" r="57">
      <c r="A57" s="5" t="s">
        <f>=HYPERLINK("https://www.rossileiloes.com.br/lote/detalhe/219702", "047")</f>
      </c>
      <c r="B57" s="4" t="s">
        <f>=HYPERLINK("https://www.rossileiloes.com.br/lote/detalhe/219702", " 5 UN. MESA ERGONÔMICA")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=HYPERLINK("https://www.rossileiloes.com.br/lote/detalhe/219698", "048")</f>
      </c>
      <c r="B58" s="4" t="s">
        <f>=HYPERLINK("https://www.rossileiloes.com.br/lote/detalhe/219698", " 5 UN. MESA ERGONÔMICA")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1.000,00</t>
        </is>
      </c>
      <c r="F58" s="4" t="inlineStr">
        <is>
          <t>150.00</t>
        </is>
      </c>
    </row>
    <row collapsed="false" customFormat="false" customHeight="false" hidden="false" ht="12.1" outlineLevel="0" r="59">
      <c r="A59" s="5" t="s">
        <f>=HYPERLINK("https://www.rossileiloes.com.br/lote/detalhe/219701", "049")</f>
      </c>
      <c r="B59" s="4" t="s">
        <f>=HYPERLINK("https://www.rossileiloes.com.br/lote/detalhe/219701", " 10 UN. ARMÁRIO MULTIUSO")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180.00</t>
        </is>
      </c>
    </row>
    <row collapsed="false" customFormat="false" customHeight="false" hidden="false" ht="12.1" outlineLevel="0" r="60">
      <c r="A60" s="5" t="s">
        <f>=HYPERLINK("https://www.rossileiloes.com.br/lote/detalhe/219700", "050")</f>
      </c>
      <c r="B60" s="4" t="s">
        <f>=HYPERLINK("https://www.rossileiloes.com.br/lote/detalhe/219700", " 2 UN. SELADORA CONJUGADA DELTA PACK")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3.500,00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=HYPERLINK("https://www.rossileiloes.com.br/lote/detalhe/219703", "051")</f>
      </c>
      <c r="B61" s="4" t="s">
        <f>=HYPERLINK("https://www.rossileiloes.com.br/lote/detalhe/219703", "CHILLER TRANE 7 KVA")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9.000,00</t>
        </is>
      </c>
      <c r="F61" s="4" t="inlineStr">
        <is>
          <t>550.00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2026-06-27T17:00:16.00Z</dcterms:created>
  <dc:creator>Tellks Tecnologia</dc:creator>
  <cp:revision>0</cp:revision>
</cp:coreProperties>
</file>