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DIVERSOS. VALORES REDUZIDOS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=HYPERLINK("https://www.rossileiloes.com.br/lote/detalhe/207951", "001")</f>
      </c>
      <c r="B11" s="4" t="s">
        <f>=HYPERLINK("https://www.rossileiloes.com.br/lote/detalhe/207951", " Cabos, kits, coroas, correntes, iluminação, pistões, cororas e carenagem. Veja especificações")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=HYPERLINK("https://www.rossileiloes.com.br/lote/detalhe/207959", "003")</f>
      </c>
      <c r="B12" s="4" t="s">
        <f>=HYPERLINK("https://www.rossileiloes.com.br/lote/detalhe/207959", " Suporte do bagageiro da BMW F650 - kit top master 6 unid")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=HYPERLINK("https://www.rossileiloes.com.br/lote/detalhe/207953", "005")</f>
      </c>
      <c r="B13" s="4" t="s">
        <f>=HYPERLINK("https://www.rossileiloes.com.br/lote/detalhe/207953", " PTB 00ATEX1002 Marca ROSE SYSTEMTECHNIK GMBH – Aprox. 20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125,00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=HYPERLINK("https://www.rossileiloes.com.br/lote/detalhe/207954", "007")</f>
      </c>
      <c r="B14" s="4" t="s">
        <f>=HYPERLINK("https://www.rossileiloes.com.br/lote/detalhe/207954", " PTB 00ATEX 1002 Marca ROSE SYSTEM TECHNIK GMBH – 10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=HYPERLINK("https://www.rossileiloes.com.br/lote/detalhe/207952", "010")</f>
      </c>
      <c r="B15" s="4" t="s">
        <f>=HYPERLINK("https://www.rossileiloes.com.br/lote/detalhe/207952", " Dobradiças Johnson Hardware sem parafuso. Aprox. 500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125,00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=HYPERLINK("https://www.rossileiloes.com.br/lote/detalhe/207971", "011")</f>
      </c>
      <c r="B16" s="4" t="s">
        <f>=HYPERLINK("https://www.rossileiloes.com.br/lote/detalhe/207971", " Parafuso Tobutsu / N09-4145-05 – Aprox. 2.000 mil unidades de parafuso")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=HYPERLINK("https://www.rossileiloes.com.br/lote/detalhe/207956", "012")</f>
      </c>
      <c r="B17" s="4" t="s">
        <f>=HYPERLINK("https://www.rossileiloes.com.br/lote/detalhe/207956", " Chave tubolar cod 00166 com segredo – Aprox. 500 unid")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125,00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=HYPERLINK("https://www.rossileiloes.com.br/lote/detalhe/207955", "013")</f>
      </c>
      <c r="B18" s="4" t="s">
        <f>=HYPERLINK("https://www.rossileiloes.com.br/lote/detalhe/207955", " Ermeto ESV10L71 Parker original, anti reparo de solda hidraulica caixa com 5 unid – 10 kits com 5, totalizando Aprox. 50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=HYPERLINK("https://www.rossileiloes.com.br/lote/detalhe/207972", "014")</f>
      </c>
      <c r="B19" s="4" t="s">
        <f>=HYPERLINK("https://www.rossileiloes.com.br/lote/detalhe/207972", " Ermeto ESV10L71 Parker original, anti reparo de solda hidraulica caixa com 5 unid – 10kits com 5, totalizando Aprox. 50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=HYPERLINK("https://www.rossileiloes.com.br/lote/detalhe/207963", "015")</f>
      </c>
      <c r="B20" s="4" t="s">
        <f>=HYPERLINK("https://www.rossileiloes.com.br/lote/detalhe/207963", " Controle Toshiba cod SE-027 – Aprox. 30 unid")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=HYPERLINK("https://www.rossileiloes.com.br/lote/detalhe/207958", "016")</f>
      </c>
      <c r="B21" s="4" t="s">
        <f>=HYPERLINK("https://www.rossileiloes.com.br/lote/detalhe/207958", " Mangueira automotiva Fomoco 9S65-9K164-AB C013A 2070 - Aprox. 50 unid")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=HYPERLINK("https://www.rossileiloes.com.br/lote/detalhe/207964", "017")</f>
      </c>
      <c r="B22" s="4" t="s">
        <f>=HYPERLINK("https://www.rossileiloes.com.br/lote/detalhe/207964", " Mangueira automotiva Fomoco 9S65-9047-AA C013A 2490 – Aprox. 50 unid")</f>
      </c>
      <c r="C22" s="4" t="inlineStr">
        <is>
          <t>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=HYPERLINK("https://www.rossileiloes.com.br/lote/detalhe/207961", "018")</f>
      </c>
      <c r="B23" s="4" t="s">
        <f>=HYPERLINK("https://www.rossileiloes.com.br/lote/detalhe/207961", " Válvula tipo borboleta Novacil - 02 unid")</f>
      </c>
      <c r="C23" s="4" t="inlineStr">
        <is>
          <t>Vendido</t>
        </is>
      </c>
      <c r="D23" s="4" t="inlineStr">
        <is>
          <t>2</t>
        </is>
      </c>
      <c r="E23" s="5" t="inlineStr">
        <is>
          <t>225,00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=HYPERLINK("https://www.rossileiloes.com.br/lote/detalhe/207975", "019")</f>
      </c>
      <c r="B24" s="4" t="s">
        <f>=HYPERLINK("https://www.rossileiloes.com.br/lote/detalhe/207975", " Válvula de gaveta PN40/PN 32 -02 unid")</f>
      </c>
      <c r="C24" s="4" t="inlineStr">
        <is>
          <t>Vendido</t>
        </is>
      </c>
      <c r="D24" s="4" t="inlineStr">
        <is>
          <t>2</t>
        </is>
      </c>
      <c r="E24" s="5" t="inlineStr">
        <is>
          <t>450,00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=HYPERLINK("https://www.rossileiloes.com.br/lote/detalhe/207957", "020")</f>
      </c>
      <c r="B25" s="4" t="s">
        <f>=HYPERLINK("https://www.rossileiloes.com.br/lote/detalhe/207957", " Válvula de gaveta PN40 /05C25 -02 unid")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325,00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=HYPERLINK("https://www.rossileiloes.com.br/lote/detalhe/207966", "021")</f>
      </c>
      <c r="B26" s="4" t="s">
        <f>=HYPERLINK("https://www.rossileiloes.com.br/lote/detalhe/207966", " Lote de placas Vicor sem componentes. Aprox. 250 unid")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=HYPERLINK("https://www.rossileiloes.com.br/lote/detalhe/207973", "022")</f>
      </c>
      <c r="B27" s="4" t="s">
        <f>=HYPERLINK("https://www.rossileiloes.com.br/lote/detalhe/207973", " Controle Toshiba cod SE-027 –Aprox. 30 unid")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=HYPERLINK("https://www.rossileiloes.com.br/lote/detalhe/207977", "023")</f>
      </c>
      <c r="B28" s="4" t="s">
        <f>=HYPERLINK("https://www.rossileiloes.com.br/lote/detalhe/207977", " Conector Ethernet RJ45 – Aprox. 200 unid")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=HYPERLINK("https://www.rossileiloes.com.br/lote/detalhe/207967", "024")</f>
      </c>
      <c r="B29" s="4" t="s">
        <f>=HYPERLINK("https://www.rossileiloes.com.br/lote/detalhe/207967", " Conector Ethernet RJ45 – Aprox. 200 unid")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=HYPERLINK("https://www.rossileiloes.com.br/lote/detalhe/207962", "027")</f>
      </c>
      <c r="B30" s="4" t="s">
        <f>=HYPERLINK("https://www.rossileiloes.com.br/lote/detalhe/207962", " Adaptador de tomada Quality Product – Aprox. 100 unid")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=HYPERLINK("https://www.rossileiloes.com.br/lote/detalhe/207968", "028")</f>
      </c>
      <c r="B31" s="4" t="s">
        <f>=HYPERLINK("https://www.rossileiloes.com.br/lote/detalhe/207968", " Adaptador de tomada Quality Product - Aprox. 100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=HYPERLINK("https://www.rossileiloes.com.br/lote/detalhe/207976", "029")</f>
      </c>
      <c r="B32" s="4" t="s">
        <f>=HYPERLINK("https://www.rossileiloes.com.br/lote/detalhe/207976", " 6 Pares de seta TVS N9321820 – 6 pares")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=HYPERLINK("https://www.rossileiloes.com.br/lote/detalhe/207970", "030")</f>
      </c>
      <c r="B33" s="4" t="s">
        <f>=HYPERLINK("https://www.rossileiloes.com.br/lote/detalhe/207970", " HP Hewlett packard Desigenjet 700 – 01 unid")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=HYPERLINK("https://www.rossileiloes.com.br/lote/detalhe/207960", "032")</f>
      </c>
      <c r="B34" s="4" t="s">
        <f>=HYPERLINK("https://www.rossileiloes.com.br/lote/detalhe/207960", " Leitor Optico DV38-02-3 - 10 unid")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125,00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=HYPERLINK("https://www.rossileiloes.com.br/lote/detalhe/207965", "033")</f>
      </c>
      <c r="B35" s="4" t="s">
        <f>=HYPERLINK("https://www.rossileiloes.com.br/lote/detalhe/207965", " Leitor Optico DV38-02-3 - 10 unid")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125,00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=HYPERLINK("https://www.rossileiloes.com.br/lote/detalhe/207974", "034")</f>
      </c>
      <c r="B36" s="4" t="s">
        <f>=HYPERLINK("https://www.rossileiloes.com.br/lote/detalhe/207974", " Placa Eletrônica Janome 85850806 – 10 unid")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375,00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=HYPERLINK("https://www.rossileiloes.com.br/lote/detalhe/207969", "035")</f>
      </c>
      <c r="B37" s="4" t="s">
        <f>=HYPERLINK("https://www.rossileiloes.com.br/lote/detalhe/207969", " Placa Eletrônica Janome 85850806 – 10 unid")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375,00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=HYPERLINK("https://www.rossileiloes.com.br/lote/detalhe/207978", "037")</f>
      </c>
      <c r="B38" s="4" t="s">
        <f>=HYPERLINK("https://www.rossileiloes.com.br/lote/detalhe/207978", " Válvula – 2 unid     no estado ")</f>
      </c>
      <c r="C38" s="4" t="inlineStr">
        <is>
          <t>Vendido</t>
        </is>
      </c>
      <c r="D38" s="4" t="inlineStr">
        <is>
          <t>1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=HYPERLINK("https://www.rossileiloes.com.br/lote/detalhe/207981", "038")</f>
      </c>
      <c r="B39" s="4" t="s">
        <f>=HYPERLINK("https://www.rossileiloes.com.br/lote/detalhe/207981", " Sobrelaminado de transferência térmica – aprox 20 rolos  no estado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=HYPERLINK("https://www.rossileiloes.com.br/lote/detalhe/207986", "039")</f>
      </c>
      <c r="B40" s="4" t="s">
        <f>=HYPERLINK("https://www.rossileiloes.com.br/lote/detalhe/207986", " Placas eletrônicas  C2675 – Aprox. 20 unid.  Sem uso.")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125,00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=HYPERLINK("https://www.rossileiloes.com.br/lote/detalhe/207979", "040")</f>
      </c>
      <c r="B41" s="4" t="s">
        <f>=HYPERLINK("https://www.rossileiloes.com.br/lote/detalhe/207979", " Compressores Embraco   no estado – 3 unid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=HYPERLINK("https://www.rossileiloes.com.br/lote/detalhe/207988", "041")</f>
      </c>
      <c r="B42" s="4" t="s">
        <f>=HYPERLINK("https://www.rossileiloes.com.br/lote/detalhe/207988", " Calhas com e sem lâmpadas no estado  – 7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=HYPERLINK("https://www.rossileiloes.com.br/lote/detalhe/207982", "042")</f>
      </c>
      <c r="B43" s="4" t="s">
        <f>=HYPERLINK("https://www.rossileiloes.com.br/lote/detalhe/207982", " Adaptador de antena – Aprox. 500 unid")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=HYPERLINK("https://www.rossileiloes.com.br/lote/detalhe/207983", "043")</f>
      </c>
      <c r="B44" s="4" t="s">
        <f>=HYPERLINK("https://www.rossileiloes.com.br/lote/detalhe/207983", " Porcas – Aprox. 20 mil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225,00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=HYPERLINK("https://www.rossileiloes.com.br/lote/detalhe/207980", "044")</f>
      </c>
      <c r="B45" s="4" t="s">
        <f>=HYPERLINK("https://www.rossileiloes.com.br/lote/detalhe/207980", " Motores Leroy Somer  - 02 unid no estado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=HYPERLINK("https://www.rossileiloes.com.br/lote/detalhe/207984", "045")</f>
      </c>
      <c r="B46" s="4" t="s">
        <f>=HYPERLINK("https://www.rossileiloes.com.br/lote/detalhe/207984", " Paralama club car/ carrinho de golfe  - Aprox. 15 unid.")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175,00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=HYPERLINK("https://www.rossileiloes.com.br/lote/detalhe/207985", "046")</f>
      </c>
      <c r="B47" s="4" t="s">
        <f>=HYPERLINK("https://www.rossileiloes.com.br/lote/detalhe/207985", " Peças para nobreak – aprox 40 peças")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125,00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=HYPERLINK("https://www.rossileiloes.com.br/lote/detalhe/207999", "048")</f>
      </c>
      <c r="B48" s="4" t="s">
        <f>=HYPERLINK("https://www.rossileiloes.com.br/lote/detalhe/207999", " Motor CE 220/380V  -01 unid. Motor Elektrin SH71/2A  - 01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325,00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=HYPERLINK("https://www.rossileiloes.com.br/lote/detalhe/208008", "049")</f>
      </c>
      <c r="B49" s="4" t="s">
        <f>=HYPERLINK("https://www.rossileiloes.com.br/lote/detalhe/208008", " Juntas  - Aprox. 1.200 unid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175,00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=HYPERLINK("https://www.rossileiloes.com.br/lote/detalhe/207990", "050")</f>
      </c>
      <c r="B50" s="4" t="s">
        <f>=HYPERLINK("https://www.rossileiloes.com.br/lote/detalhe/207990", " Thermal Dynamics consumíveis diversos  - Aprox. 200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=HYPERLINK("https://www.rossileiloes.com.br/lote/detalhe/208007", "051")</f>
      </c>
      <c r="B51" s="4" t="s">
        <f>=HYPERLINK("https://www.rossileiloes.com.br/lote/detalhe/208007", " Porcas – Aprox. 20 mil unid")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=HYPERLINK("https://www.rossileiloes.com.br/lote/detalhe/208011", "054")</f>
      </c>
      <c r="B52" s="4" t="s">
        <f>=HYPERLINK("https://www.rossileiloes.com.br/lote/detalhe/208011", " Peças Cat  5 peças total. Chicote eletrico cat ")</f>
      </c>
      <c r="C52" s="4" t="inlineStr">
        <is>
          <t>Vendido</t>
        </is>
      </c>
      <c r="D52" s="4" t="inlineStr">
        <is>
          <t>1</t>
        </is>
      </c>
      <c r="E52" s="5" t="inlineStr">
        <is>
          <t>825,00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=HYPERLINK("https://www.rossileiloes.com.br/lote/detalhe/208004", "055")</f>
      </c>
      <c r="B53" s="4" t="s">
        <f>=HYPERLINK("https://www.rossileiloes.com.br/lote/detalhe/208004", " C.E.I.M conversor de ondas quadradas -6 peças total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=HYPERLINK("https://www.rossileiloes.com.br/lote/detalhe/208002", "056")</f>
      </c>
      <c r="B54" s="4" t="s">
        <f>=HYPERLINK("https://www.rossileiloes.com.br/lote/detalhe/208002", " Flanges diversas  – 120 peças aprox  no estado ")</f>
      </c>
      <c r="C54" s="4" t="inlineStr">
        <is>
          <t>Vendido</t>
        </is>
      </c>
      <c r="D54" s="4" t="inlineStr">
        <is>
          <t>2</t>
        </is>
      </c>
      <c r="E54" s="5" t="inlineStr">
        <is>
          <t>925,00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=HYPERLINK("https://www.rossileiloes.com.br/lote/detalhe/208000", "057")</f>
      </c>
      <c r="B55" s="4" t="s">
        <f>=HYPERLINK("https://www.rossileiloes.com.br/lote/detalhe/208000", " Flanges diversas  – 100 peças aprox  no estado ")</f>
      </c>
      <c r="C55" s="4" t="inlineStr">
        <is>
          <t>Vendido</t>
        </is>
      </c>
      <c r="D55" s="4" t="inlineStr">
        <is>
          <t>4</t>
        </is>
      </c>
      <c r="E55" s="5" t="inlineStr">
        <is>
          <t>1.125,00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=HYPERLINK("https://www.rossileiloes.com.br/lote/detalhe/207991", "058")</f>
      </c>
      <c r="B56" s="4" t="s">
        <f>=HYPERLINK("https://www.rossileiloes.com.br/lote/detalhe/207991", " Flanges duplas  - 15 peças aprox  no estado ")</f>
      </c>
      <c r="C56" s="4" t="inlineStr">
        <is>
          <t>Vendido</t>
        </is>
      </c>
      <c r="D56" s="4" t="inlineStr">
        <is>
          <t>1</t>
        </is>
      </c>
      <c r="E56" s="5" t="inlineStr">
        <is>
          <t>375,00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=HYPERLINK("https://www.rossileiloes.com.br/lote/detalhe/207989", "059")</f>
      </c>
      <c r="B57" s="4" t="s">
        <f>=HYPERLINK("https://www.rossileiloes.com.br/lote/detalhe/207989", " Aparentemente cabeçote com engrenagem – aprox 6 unid. Conforme lote exposto.")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325,00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=HYPERLINK("https://www.rossileiloes.com.br/lote/detalhe/208025", "060")</f>
      </c>
      <c r="B58" s="4" t="s">
        <f>=HYPERLINK("https://www.rossileiloes.com.br/lote/detalhe/208025", " Tampa externa veiculo GM  - 6 unid")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=HYPERLINK("https://www.rossileiloes.com.br/lote/detalhe/207992", "061")</f>
      </c>
      <c r="B59" s="4" t="s">
        <f>=HYPERLINK("https://www.rossileiloes.com.br/lote/detalhe/207992", " Peças automotivas contendo alavanca de marcha – 2 unid e 8 peças sobressalentes  - total 10 peças")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325,00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=HYPERLINK("https://www.rossileiloes.com.br/lote/detalhe/208001", "062")</f>
      </c>
      <c r="B60" s="4" t="s">
        <f>=HYPERLINK("https://www.rossileiloes.com.br/lote/detalhe/208001", " Thordon modelo F361050181 – SXL  BRG  - aprox  4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175,00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=HYPERLINK("https://www.rossileiloes.com.br/lote/detalhe/208005", "063")</f>
      </c>
      <c r="B61" s="4" t="s">
        <f>=HYPERLINK("https://www.rossileiloes.com.br/lote/detalhe/208005", " Caximbo para vela diversos – aprox 300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=HYPERLINK("https://www.rossileiloes.com.br/lote/detalhe/208021", "065")</f>
      </c>
      <c r="B62" s="4" t="s">
        <f>=HYPERLINK("https://www.rossileiloes.com.br/lote/detalhe/208021", " Subconjunto do carregador de bateria  modelo 151X1233DD01SA01   - 7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=HYPERLINK("https://www.rossileiloes.com.br/lote/detalhe/208009", "066")</f>
      </c>
      <c r="B63" s="4" t="s">
        <f>=HYPERLINK("https://www.rossileiloes.com.br/lote/detalhe/208009", " Acabamento de bolsas / sapatos / cintos e outros  - aprox 1.000 peças")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=HYPERLINK("https://www.rossileiloes.com.br/lote/detalhe/208003", "068")</f>
      </c>
      <c r="B64" s="4" t="s">
        <f>=HYPERLINK("https://www.rossileiloes.com.br/lote/detalhe/208003", " Placas para DVD – 40 unid aprox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=HYPERLINK("https://www.rossileiloes.com.br/lote/detalhe/207987", "069")</f>
      </c>
      <c r="B65" s="4" t="s">
        <f>=HYPERLINK("https://www.rossileiloes.com.br/lote/detalhe/207987", " Tampa com placa eletrônica Van derlande  mod 0938009  - Aprox. 20 unid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=HYPERLINK("https://www.rossileiloes.com.br/lote/detalhe/208013", "072")</f>
      </c>
      <c r="B66" s="4" t="s">
        <f>=HYPERLINK("https://www.rossileiloes.com.br/lote/detalhe/208013", " Cabos usado em celular modelo GPG M2510 – 40 unid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=HYPERLINK("https://www.rossileiloes.com.br/lote/detalhe/207996", "073")</f>
      </c>
      <c r="B67" s="4" t="s">
        <f>=HYPERLINK("https://www.rossileiloes.com.br/lote/detalhe/207996", " Botão  - aprox  90 unid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=HYPERLINK("https://www.rossileiloes.com.br/lote/detalhe/208014", "074")</f>
      </c>
      <c r="B68" s="4" t="s">
        <f>=HYPERLINK("https://www.rossileiloes.com.br/lote/detalhe/208014", " Peças aparentemente usada em corpo de válvula de cabeçote -  aprox 30 unid. Conforme lote exposto.")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=HYPERLINK("https://www.rossileiloes.com.br/lote/detalhe/207997", "075")</f>
      </c>
      <c r="B69" s="4" t="s">
        <f>=HYPERLINK("https://www.rossileiloes.com.br/lote/detalhe/207997", " Correias diversas – aprox 30 peças")</f>
      </c>
      <c r="C69" s="4" t="inlineStr">
        <is>
          <t>Vendido</t>
        </is>
      </c>
      <c r="D69" s="4" t="inlineStr">
        <is>
          <t>1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=HYPERLINK("https://www.rossileiloes.com.br/lote/detalhe/207998", "076")</f>
      </c>
      <c r="B70" s="4" t="s">
        <f>=HYPERLINK("https://www.rossileiloes.com.br/lote/detalhe/207998", " Chave de seta moto antiga 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=HYPERLINK("https://www.rossileiloes.com.br/lote/detalhe/208006", "078")</f>
      </c>
      <c r="B71" s="4" t="s">
        <f>=HYPERLINK("https://www.rossileiloes.com.br/lote/detalhe/208006", " Caixa de exaustor Camfil n° B625550-033  obs: sem motor   - 01 unid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=HYPERLINK("https://www.rossileiloes.com.br/lote/detalhe/207994", "079")</f>
      </c>
      <c r="B72" s="4" t="s">
        <f>=HYPERLINK("https://www.rossileiloes.com.br/lote/detalhe/207994", " Molas – aprox.  4 mil unid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125,00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=HYPERLINK("https://www.rossileiloes.com.br/lote/detalhe/207995", "080")</f>
      </c>
      <c r="B73" s="4" t="s">
        <f>=HYPERLINK("https://www.rossileiloes.com.br/lote/detalhe/207995", " Miolo de moto antiga – 10 unid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=HYPERLINK("https://www.rossileiloes.com.br/lote/detalhe/208024", "081")</f>
      </c>
      <c r="B74" s="4" t="s">
        <f>=HYPERLINK("https://www.rossileiloes.com.br/lote/detalhe/208024", " Fontes diversas – aprox 40 unid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=HYPERLINK("https://www.rossileiloes.com.br/lote/detalhe/208026", "082")</f>
      </c>
      <c r="B75" s="4" t="s">
        <f>=HYPERLINK("https://www.rossileiloes.com.br/lote/detalhe/208026", " Peças para carrinho de golfe modelo AM1188, Am807, P550012, L26150S. Aprox  15 peças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=HYPERLINK("https://www.rossileiloes.com.br/lote/detalhe/208016", "083")</f>
      </c>
      <c r="B76" s="4" t="s">
        <f>=HYPERLINK("https://www.rossileiloes.com.br/lote/detalhe/208016", " Motor no estado – 2 unid. Marca GRI modelo 12583-343")</f>
      </c>
      <c r="C76" s="4" t="inlineStr">
        <is>
          <t>Vendido</t>
        </is>
      </c>
      <c r="D76" s="4" t="inlineStr">
        <is>
          <t>1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=HYPERLINK("https://www.rossileiloes.com.br/lote/detalhe/208022", "084")</f>
      </c>
      <c r="B77" s="4" t="s">
        <f>=HYPERLINK("https://www.rossileiloes.com.br/lote/detalhe/208022", " Motores ABB  - 02 unid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650,00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=HYPERLINK("https://www.rossileiloes.com.br/lote/detalhe/208010", "085")</f>
      </c>
      <c r="B78" s="4" t="s">
        <f>=HYPERLINK("https://www.rossileiloes.com.br/lote/detalhe/208010", " Motor ABB  - 01 unid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=HYPERLINK("https://www.rossileiloes.com.br/lote/detalhe/208017", "086")</f>
      </c>
      <c r="B79" s="4" t="s">
        <f>=HYPERLINK("https://www.rossileiloes.com.br/lote/detalhe/208017", " Motor ABB – 01 unid 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=HYPERLINK("https://www.rossileiloes.com.br/lote/detalhe/208012", "087")</f>
      </c>
      <c r="B80" s="4" t="s">
        <f>=HYPERLINK("https://www.rossileiloes.com.br/lote/detalhe/208012", " Peças Putaway label – aprox  250 unid")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=HYPERLINK("https://www.rossileiloes.com.br/lote/detalhe/208015", "089")</f>
      </c>
      <c r="B81" s="4" t="s">
        <f>=HYPERLINK("https://www.rossileiloes.com.br/lote/detalhe/208015", " Daihatsu – aprox 20 unid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375,00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=HYPERLINK("https://www.rossileiloes.com.br/lote/detalhe/208023", "090")</f>
      </c>
      <c r="B82" s="4" t="s">
        <f>=HYPERLINK("https://www.rossileiloes.com.br/lote/detalhe/208023", " Polia do virabrequim volvo FH – modelo 20799474 – 3 unid.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=HYPERLINK("https://www.rossileiloes.com.br/lote/detalhe/208019", "091")</f>
      </c>
      <c r="B83" s="4" t="s">
        <f>=HYPERLINK("https://www.rossileiloes.com.br/lote/detalhe/208019", " Escapamento de moto – 01 unid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=HYPERLINK("https://www.rossileiloes.com.br/lote/detalhe/207993", "093")</f>
      </c>
      <c r="B84" s="4" t="s">
        <f>=HYPERLINK("https://www.rossileiloes.com.br/lote/detalhe/207993", " Escapamentos – 02 unid. Ponteiras – 02 unid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=HYPERLINK("https://www.rossileiloes.com.br/lote/detalhe/208020", "095")</f>
      </c>
      <c r="B85" s="4" t="s">
        <f>=HYPERLINK("https://www.rossileiloes.com.br/lote/detalhe/208020", " Conexões – aprox 200 unid")</f>
      </c>
      <c r="C85" s="4" t="inlineStr">
        <is>
          <t>Vendido</t>
        </is>
      </c>
      <c r="D85" s="4" t="inlineStr">
        <is>
          <t>1</t>
        </is>
      </c>
      <c r="E85" s="5" t="inlineStr">
        <is>
          <t>250,00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=HYPERLINK("https://www.rossileiloes.com.br/lote/detalhe/208018", "096")</f>
      </c>
      <c r="B86" s="4" t="s">
        <f>=HYPERLINK("https://www.rossileiloes.com.br/lote/detalhe/208018", " Óculos preto colorido marca Bear Stuff  - Aprox. 250 unid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125,00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=HYPERLINK("https://www.rossileiloes.com.br/lote/detalhe/208027", "097")</f>
      </c>
      <c r="B87" s="4" t="s">
        <f>=HYPERLINK("https://www.rossileiloes.com.br/lote/detalhe/208027", " Basitek  cod 157257-1  - 8 peças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=HYPERLINK("https://www.rossileiloes.com.br/lote/detalhe/208033", "098")</f>
      </c>
      <c r="B88" s="4" t="s">
        <f>=HYPERLINK("https://www.rossileiloes.com.br/lote/detalhe/208033", " Coletor de admissão Apache  - Aprox. 50 unid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125,00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=HYPERLINK("https://www.rossileiloes.com.br/lote/detalhe/208031", "100")</f>
      </c>
      <c r="B89" s="4" t="s">
        <f>=HYPERLINK("https://www.rossileiloes.com.br/lote/detalhe/208031", " Resistências para encubadora – 6 unid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=HYPERLINK("https://www.rossileiloes.com.br/lote/detalhe/208028", "101")</f>
      </c>
      <c r="B90" s="4" t="s">
        <f>=HYPERLINK("https://www.rossileiloes.com.br/lote/detalhe/208028", " Lote Mercedes – 6 unid aprox")</f>
      </c>
      <c r="C90" s="4" t="inlineStr">
        <is>
          <t>Vendido</t>
        </is>
      </c>
      <c r="D90" s="4" t="inlineStr">
        <is>
          <t>1</t>
        </is>
      </c>
      <c r="E90" s="5" t="inlineStr">
        <is>
          <t>250,00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=HYPERLINK("https://www.rossileiloes.com.br/lote/detalhe/208032", "102")</f>
      </c>
      <c r="B91" s="4" t="s">
        <f>=HYPERLINK("https://www.rossileiloes.com.br/lote/detalhe/208032", " Peças diversas para  equip. Eólicos GE – aprox 220 unid sem uso")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=HYPERLINK("https://www.rossileiloes.com.br/lote/detalhe/208029", "103")</f>
      </c>
      <c r="B92" s="4" t="s">
        <f>=HYPERLINK("https://www.rossileiloes.com.br/lote/detalhe/208029", " Painel GM – 6 unid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375,00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=HYPERLINK("https://www.rossileiloes.com.br/lote/detalhe/208034", "104")</f>
      </c>
      <c r="B93" s="4" t="s">
        <f>=HYPERLINK("https://www.rossileiloes.com.br/lote/detalhe/208034", " Livro Textbook of Pediatric Infectious Diseases  - kit volume 1 e 2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=HYPERLINK("https://www.rossileiloes.com.br/lote/detalhe/208030", "105")</f>
      </c>
      <c r="B94" s="4" t="s">
        <f>=HYPERLINK("https://www.rossileiloes.com.br/lote/detalhe/208030", " Livro Textbook of Pediatric Infectious Diseases  - kit volume 1 e 2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=HYPERLINK("https://www.rossileiloes.com.br/lote/detalhe/208035", "106")</f>
      </c>
      <c r="B95" s="4" t="s">
        <f>=HYPERLINK("https://www.rossileiloes.com.br/lote/detalhe/208035", " Livro Textbook of Pediatric Infectious Diseases  - kit volume 1 e 2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=HYPERLINK("https://www.rossileiloes.com.br/lote/detalhe/208036", "107")</f>
      </c>
      <c r="B96" s="4" t="s">
        <f>=HYPERLINK("https://www.rossileiloes.com.br/lote/detalhe/208036", " Livros Nanocosmetics And Nanomedicines -  5 unid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=HYPERLINK("https://www.rossileiloes.com.br/lote/detalhe/208037", "108")</f>
      </c>
      <c r="B97" s="4" t="s">
        <f>=HYPERLINK("https://www.rossileiloes.com.br/lote/detalhe/208037", " Lost Constellations  - 5 unid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=HYPERLINK("https://www.rossileiloes.com.br/lote/detalhe/208038", "109")</f>
      </c>
      <c r="B98" s="4" t="s">
        <f>=HYPERLINK("https://www.rossileiloes.com.br/lote/detalhe/208038", " Peças para bombas gouds – aprox 15 unid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=HYPERLINK("https://www.rossileiloes.com.br/lote/detalhe/208039", "110")</f>
      </c>
      <c r="B99" s="4" t="s">
        <f>=HYPERLINK("https://www.rossileiloes.com.br/lote/detalhe/208039", " Livros Nanocosmetics And Nanomedicines -  5 unid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=HYPERLINK("https://www.rossileiloes.com.br/lote/detalhe/208040", "111")</f>
      </c>
      <c r="B100" s="4" t="s">
        <f>=HYPERLINK("https://www.rossileiloes.com.br/lote/detalhe/208040", " Lost Constellations  - 5 unid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=HYPERLINK("https://www.rossileiloes.com.br/lote/detalhe/208041", "113")</f>
      </c>
      <c r="B101" s="4" t="s">
        <f>=HYPERLINK("https://www.rossileiloes.com.br/lote/detalhe/208041", " Eaton Conjunto de vedação de pistão 6643TTVEJ – aprox 50 unid 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375,00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=HYPERLINK("https://www.rossileiloes.com.br/lote/detalhe/208043", "114")</f>
      </c>
      <c r="B102" s="4" t="s">
        <f>=HYPERLINK("https://www.rossileiloes.com.br/lote/detalhe/208043", " Clip de metal para pias – Aprox. 500 unid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=HYPERLINK("https://www.rossileiloes.com.br/lote/detalhe/208044", "115")</f>
      </c>
      <c r="B103" s="4" t="s">
        <f>=HYPERLINK("https://www.rossileiloes.com.br/lote/detalhe/208044", " Clip de metal para pias – Aprox. 500 unid 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=HYPERLINK("https://www.rossileiloes.com.br/lote/detalhe/208042", "116")</f>
      </c>
      <c r="B104" s="4" t="s">
        <f>=HYPERLINK("https://www.rossileiloes.com.br/lote/detalhe/208042", " Clip de metal para pias – Aprox. 500 unid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=HYPERLINK("https://www.rossileiloes.com.br/lote/detalhe/208047", "117")</f>
      </c>
      <c r="B105" s="4" t="s">
        <f>=HYPERLINK("https://www.rossileiloes.com.br/lote/detalhe/208047", " Anel Kapco Nas1812-5ª – Aprox. 50 unid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=HYPERLINK("https://www.rossileiloes.com.br/lote/detalhe/208045", "118")</f>
      </c>
      <c r="B106" s="4" t="s">
        <f>=HYPERLINK("https://www.rossileiloes.com.br/lote/detalhe/208045", " Filtrol Modelo Bu-100  sem uso – 02 unid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=HYPERLINK("https://www.rossileiloes.com.br/lote/detalhe/208046", "119")</f>
      </c>
      <c r="B107" s="4" t="s">
        <f>=HYPERLINK("https://www.rossileiloes.com.br/lote/detalhe/208046", " Válvula reguladora Airtac  no estado - 01 unid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=HYPERLINK("https://www.rossileiloes.com.br/lote/detalhe/208050", "120")</f>
      </c>
      <c r="B108" s="4" t="s">
        <f>=HYPERLINK("https://www.rossileiloes.com.br/lote/detalhe/208050", " Lote de peças KD Ingenieurtechnik – aprox 1.000 unid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=HYPERLINK("https://www.rossileiloes.com.br/lote/detalhe/208048", "121")</f>
      </c>
      <c r="B109" s="4" t="s">
        <f>=HYPERLINK("https://www.rossileiloes.com.br/lote/detalhe/208048", " Peça WEISS  modelo ST05 15212 com motor Gergii kobold 346 -01 unid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1.250,00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=HYPERLINK("https://www.rossileiloes.com.br/lote/detalhe/208053", "123")</f>
      </c>
      <c r="B110" s="4" t="s">
        <f>=HYPERLINK("https://www.rossileiloes.com.br/lote/detalhe/208053", " CARTUCHO MIMAKI E EPSON – APROX 19 UNID NO ESTADO")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=HYPERLINK("https://www.rossileiloes.com.br/lote/detalhe/208051", "124")</f>
      </c>
      <c r="B111" s="4" t="s">
        <f>=HYPERLINK("https://www.rossileiloes.com.br/lote/detalhe/208051", " ANALISADOR DE GASES GAS DATA LMSXI NO ESTADO – 01 UNID")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=HYPERLINK("https://www.rossileiloes.com.br/lote/detalhe/208049", "125")</f>
      </c>
      <c r="B112" s="4" t="s">
        <f>=HYPERLINK("https://www.rossileiloes.com.br/lote/detalhe/208049", " FONTE ASTEC AA22780 RS5 NO ESTADO – 4 UNID")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=HYPERLINK("https://www.rossileiloes.com.br/lote/detalhe/208054", "126")</f>
      </c>
      <c r="B113" s="4" t="s">
        <f>=HYPERLINK("https://www.rossileiloes.com.br/lote/detalhe/208054", " PLACAS FAX OPTION TYPE 5001 RICOH SEM USO – 02 UNID")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=HYPERLINK("https://www.rossileiloes.com.br/lote/detalhe/208052", "128")</f>
      </c>
      <c r="B114" s="4" t="s">
        <f>=HYPERLINK("https://www.rossileiloes.com.br/lote/detalhe/208052", " EQUIPAMENTO NERA MODELO 77000348/FU18AAA-31UA NO ESTADO – 01 UNID")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=HYPERLINK("https://www.rossileiloes.com.br/lote/detalhe/208055", "129")</f>
      </c>
      <c r="B115" s="4" t="s">
        <f>=HYPERLINK("https://www.rossileiloes.com.br/lote/detalhe/208055", " ANTENA SENAOSN-8908 NO ESTADO – 03 UNID")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125,00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=HYPERLINK("https://www.rossileiloes.com.br/lote/detalhe/208059", "130")</f>
      </c>
      <c r="B116" s="4" t="s">
        <f>=HYPERLINK("https://www.rossileiloes.com.br/lote/detalhe/208059", " SEQUENCIADOR DE CAMERA – 2 UNID E 3 MODEM NO ESTADO – TOTAL 5 PEÇAS")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=HYPERLINK("https://www.rossileiloes.com.br/lote/detalhe/208058", "131")</f>
      </c>
      <c r="B117" s="4" t="s">
        <f>=HYPERLINK("https://www.rossileiloes.com.br/lote/detalhe/208058", " PEÇAS DE TUBULAÇÃO JACOB NOVAS – 21 UNID APROX")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=HYPERLINK("https://www.rossileiloes.com.br/lote/detalhe/208057", "133")</f>
      </c>
      <c r="B118" s="4" t="s">
        <f>=HYPERLINK("https://www.rossileiloes.com.br/lote/detalhe/208057", " FILTROL MODELO BU 400 PRODUTO SEM USO – 01 UNID CONJUNTO")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1.375,00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=HYPERLINK("https://www.rossileiloes.com.br/lote/detalhe/208061", "134")</f>
      </c>
      <c r="B119" s="4" t="s">
        <f>=HYPERLINK("https://www.rossileiloes.com.br/lote/detalhe/208061", " PEÇAS MARCA SHURFLO PRODUTO SEM USO – QUANT. CONFORME LOTE EXPOSTO")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=HYPERLINK("https://www.rossileiloes.com.br/lote/detalhe/208056", "135")</f>
      </c>
      <c r="B120" s="4" t="s">
        <f>=HYPERLINK("https://www.rossileiloes.com.br/lote/detalhe/208056", " PEÇAS PARA EQUIP AGRICOLA SEM USO – 02 UNID")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375,00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=HYPERLINK("https://www.rossileiloes.com.br/lote/detalhe/208060", "136")</f>
      </c>
      <c r="B121" s="4" t="s">
        <f>=HYPERLINK("https://www.rossileiloes.com.br/lote/detalhe/208060", " PEÇAS SHARP – UNID DE PROCESSO. NO ESTADO – 04 UNID")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=HYPERLINK("https://www.rossileiloes.com.br/lote/detalhe/208068", "138")</f>
      </c>
      <c r="B122" s="4" t="s">
        <f>=HYPERLINK("https://www.rossileiloes.com.br/lote/detalhe/208068", " Fontes no estado – 10 unid")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225,00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=HYPERLINK("https://www.rossileiloes.com.br/lote/detalhe/208065", "139")</f>
      </c>
      <c r="B123" s="4" t="s">
        <f>=HYPERLINK("https://www.rossileiloes.com.br/lote/detalhe/208065", " Roupas para alta temperatura – 3 unid no estado")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200,00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=HYPERLINK("https://www.rossileiloes.com.br/lote/detalhe/208070", "140")</f>
      </c>
      <c r="B124" s="4" t="s">
        <f>=HYPERLINK("https://www.rossileiloes.com.br/lote/detalhe/208070", " Controlador – 4 unid 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=HYPERLINK("https://www.rossileiloes.com.br/lote/detalhe/208086", "141")</f>
      </c>
      <c r="B125" s="4" t="s">
        <f>=HYPERLINK("https://www.rossileiloes.com.br/lote/detalhe/208086", " Bloco hidraulico – Aprox. 100 unid")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=HYPERLINK("https://www.rossileiloes.com.br/lote/detalhe/208075", "142")</f>
      </c>
      <c r="B126" s="4" t="s">
        <f>=HYPERLINK("https://www.rossileiloes.com.br/lote/detalhe/208075", " Peça mecanica – Aprox. 100 unid")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250,00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=HYPERLINK("https://www.rossileiloes.com.br/lote/detalhe/208101", "143")</f>
      </c>
      <c r="B127" s="4" t="s">
        <f>=HYPERLINK("https://www.rossileiloes.com.br/lote/detalhe/208101", " Tronco bovino – 01 unid estado")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175,00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=HYPERLINK("https://www.rossileiloes.com.br/lote/detalhe/208107", "144")</f>
      </c>
      <c r="B128" s="4" t="s">
        <f>=HYPERLINK("https://www.rossileiloes.com.br/lote/detalhe/208107", " Eixos – 3 unid novos")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675,00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=HYPERLINK("https://www.rossileiloes.com.br/lote/detalhe/208096", "145")</f>
      </c>
      <c r="B129" s="4" t="s">
        <f>=HYPERLINK("https://www.rossileiloes.com.br/lote/detalhe/208096", " Molas de veiculos – 4 unid")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175,00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=HYPERLINK("https://www.rossileiloes.com.br/lote/detalhe/208069", "146")</f>
      </c>
      <c r="B130" s="4" t="s">
        <f>=HYPERLINK("https://www.rossileiloes.com.br/lote/detalhe/208069", " Carenagem de moto diversas – 50 aprox")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=HYPERLINK("https://www.rossileiloes.com.br/lote/detalhe/208104", "147")</f>
      </c>
      <c r="B131" s="4" t="s">
        <f>=HYPERLINK("https://www.rossileiloes.com.br/lote/detalhe/208104", " Kiwitalk – 38 unid")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=HYPERLINK("https://www.rossileiloes.com.br/lote/detalhe/208092", "148")</f>
      </c>
      <c r="B132" s="4" t="s">
        <f>=HYPERLINK("https://www.rossileiloes.com.br/lote/detalhe/208092", " Peça plastica com abraçadeira – 1000 unid")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225,00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=HYPERLINK("https://www.rossileiloes.com.br/lote/detalhe/208082", "149")</f>
      </c>
      <c r="B133" s="4" t="s">
        <f>=HYPERLINK("https://www.rossileiloes.com.br/lote/detalhe/208082", " Suporte de parabrisa para maquina agricola – 10 unid")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500,00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=HYPERLINK("https://www.rossileiloes.com.br/lote/detalhe/208099", "150")</f>
      </c>
      <c r="B134" s="4" t="s">
        <f>=HYPERLINK("https://www.rossileiloes.com.br/lote/detalhe/208099", " Ford Gen 2 – 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=HYPERLINK("https://www.rossileiloes.com.br/lote/detalhe/208106", "151")</f>
      </c>
      <c r="B135" s="4" t="s">
        <f>=HYPERLINK("https://www.rossileiloes.com.br/lote/detalhe/208106", " Separador de fila – 3 unid novos")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150,00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=HYPERLINK("https://www.rossileiloes.com.br/lote/detalhe/208097", "152")</f>
      </c>
      <c r="B136" s="4" t="s">
        <f>=HYPERLINK("https://www.rossileiloes.com.br/lote/detalhe/208097", " Linha – aproximadamente 50 rolos")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125,00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=HYPERLINK("https://www.rossileiloes.com.br/lote/detalhe/208079", "153")</f>
      </c>
      <c r="B137" s="4" t="s">
        <f>=HYPERLINK("https://www.rossileiloes.com.br/lote/detalhe/208079", " Linha – aproximadamente 50 rolos")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125,00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=HYPERLINK("https://www.rossileiloes.com.br/lote/detalhe/208088", "154")</f>
      </c>
      <c r="B138" s="4" t="s">
        <f>=HYPERLINK("https://www.rossileiloes.com.br/lote/detalhe/208088", " Linha – aproximadamente 50 rolos")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125,00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=HYPERLINK("https://www.rossileiloes.com.br/lote/detalhe/208102", "155")</f>
      </c>
      <c r="B139" s="4" t="s">
        <f>=HYPERLINK("https://www.rossileiloes.com.br/lote/detalhe/208102", " Linha – aproximadamente 50 rolos")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125,00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=HYPERLINK("https://www.rossileiloes.com.br/lote/detalhe/208103", "156")</f>
      </c>
      <c r="B140" s="4" t="s">
        <f>=HYPERLINK("https://www.rossileiloes.com.br/lote/detalhe/208103", " Placas sem componentes – 2 mil peças")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125,00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=HYPERLINK("https://www.rossileiloes.com.br/lote/detalhe/208087", "157")</f>
      </c>
      <c r="B141" s="4" t="s">
        <f>=HYPERLINK("https://www.rossileiloes.com.br/lote/detalhe/208087", " PTB Rose Systemtechik GMBH – 10 unid")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=HYPERLINK("https://www.rossileiloes.com.br/lote/detalhe/208084", "158")</f>
      </c>
      <c r="B142" s="4" t="s">
        <f>=HYPERLINK("https://www.rossileiloes.com.br/lote/detalhe/208084", " Filtroil – 01 unid novo")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450,00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=HYPERLINK("https://www.rossileiloes.com.br/lote/detalhe/208100", "160")</f>
      </c>
      <c r="B143" s="4" t="s">
        <f>=HYPERLINK("https://www.rossileiloes.com.br/lote/detalhe/208100", " Peças para fixação – 300 peças aprox.")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175,00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=HYPERLINK("https://www.rossileiloes.com.br/lote/detalhe/208062", "164")</f>
      </c>
      <c r="B144" s="4" t="s">
        <f>=HYPERLINK("https://www.rossileiloes.com.br/lote/detalhe/208062", " Peças no estado aparentemente agricola – 4 unid")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=HYPERLINK("https://www.rossileiloes.com.br/lote/detalhe/208091", "165")</f>
      </c>
      <c r="B145" s="4" t="s">
        <f>=HYPERLINK("https://www.rossileiloes.com.br/lote/detalhe/208091", " Peças diversas. Conforme lote exposto – 22 unid")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325,00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=HYPERLINK("https://www.rossileiloes.com.br/lote/detalhe/208074", "166")</f>
      </c>
      <c r="B146" s="4" t="s">
        <f>=HYPERLINK("https://www.rossileiloes.com.br/lote/detalhe/208074", " Adaptador de antena – 1100 unid")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=HYPERLINK("https://www.rossileiloes.com.br/lote/detalhe/208083", "167")</f>
      </c>
      <c r="B147" s="4" t="s">
        <f>=HYPERLINK("https://www.rossileiloes.com.br/lote/detalhe/208083", " Eixo fuso de suporte inferior Tomahawk – 8 unid")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=HYPERLINK("https://www.rossileiloes.com.br/lote/detalhe/208066", "169")</f>
      </c>
      <c r="B148" s="4" t="s">
        <f>=HYPERLINK("https://www.rossileiloes.com.br/lote/detalhe/208066", " Anel de metal – 500 unid aprox")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=HYPERLINK("https://www.rossileiloes.com.br/lote/detalhe/208072", "170")</f>
      </c>
      <c r="B149" s="4" t="s">
        <f>=HYPERLINK("https://www.rossileiloes.com.br/lote/detalhe/208072", " Putaway Label – aprox 200 unid")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275,00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=HYPERLINK("https://www.rossileiloes.com.br/lote/detalhe/208073", "172")</f>
      </c>
      <c r="B150" s="4" t="s">
        <f>=HYPERLINK("https://www.rossileiloes.com.br/lote/detalhe/208073", " Placas lisas– 475 unid aprox. Cabos para celular – Aprox. 37 unid. Placas ( aparentemente memoria) sem componente – 280 unid aprox.")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=HYPERLINK("https://www.rossileiloes.com.br/lote/detalhe/208094", "173")</f>
      </c>
      <c r="B151" s="4" t="s">
        <f>=HYPERLINK("https://www.rossileiloes.com.br/lote/detalhe/208094", " Anel de metal – 500 unid aprox")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100,00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=HYPERLINK("https://www.rossileiloes.com.br/lote/detalhe/208105", "175")</f>
      </c>
      <c r="B152" s="4" t="s">
        <f>=HYPERLINK("https://www.rossileiloes.com.br/lote/detalhe/208105", " Amano TF5030 Ribbon similar – Aprox. 25 unid")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=HYPERLINK("https://www.rossileiloes.com.br/lote/detalhe/208063", "176")</f>
      </c>
      <c r="B153" s="4" t="s">
        <f>=HYPERLINK("https://www.rossileiloes.com.br/lote/detalhe/208063", "  Frymaster original. 8260993SP – aprox. 50 pares")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=HYPERLINK("https://www.rossileiloes.com.br/lote/detalhe/208076", "177")</f>
      </c>
      <c r="B154" s="4" t="s">
        <f>=HYPERLINK("https://www.rossileiloes.com.br/lote/detalhe/208076", " Peças de moto diversas. Conforme lote exposto – aprox. 60 unid")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375,00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=HYPERLINK("https://www.rossileiloes.com.br/lote/detalhe/208081", "179")</f>
      </c>
      <c r="B155" s="4" t="s">
        <f>=HYPERLINK("https://www.rossileiloes.com.br/lote/detalhe/208081", " Cascos virabrequim PS26H-Z 0.5 – 6 pares")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=HYPERLINK("https://www.rossileiloes.com.br/lote/detalhe/208067", "181")</f>
      </c>
      <c r="B156" s="4" t="s">
        <f>=HYPERLINK("https://www.rossileiloes.com.br/lote/detalhe/208067", " Porca – 15 mil unid")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175,00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=HYPERLINK("https://www.rossileiloes.com.br/lote/detalhe/208078", "183")</f>
      </c>
      <c r="B157" s="4" t="s">
        <f>=HYPERLINK("https://www.rossileiloes.com.br/lote/detalhe/208078", " Cascos virabrequim PS26H-Z 0.5 – 9 pares")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375,00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=HYPERLINK("https://www.rossileiloes.com.br/lote/detalhe/208090", "185")</f>
      </c>
      <c r="B158" s="4" t="s">
        <f>=HYPERLINK("https://www.rossileiloes.com.br/lote/detalhe/208090", " Porca – 15 mil unid")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=HYPERLINK("https://www.rossileiloes.com.br/lote/detalhe/208064", "189")</f>
      </c>
      <c r="B159" s="4" t="s">
        <f>=HYPERLINK("https://www.rossileiloes.com.br/lote/detalhe/208064", " Chicotes diversos – 65 unid aprox")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=HYPERLINK("https://www.rossileiloes.com.br/lote/detalhe/208077", "190")</f>
      </c>
      <c r="B160" s="4" t="s">
        <f>=HYPERLINK("https://www.rossileiloes.com.br/lote/detalhe/208077", " Kliklok – pecas modelos variados - 30 unid aprox")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=HYPERLINK("https://www.rossileiloes.com.br/lote/detalhe/208093", "191")</f>
      </c>
      <c r="B161" s="4" t="s">
        <f>=HYPERLINK("https://www.rossileiloes.com.br/lote/detalhe/208093", " Lote de produtos diversos – aprox 10 unid")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=HYPERLINK("https://www.rossileiloes.com.br/lote/detalhe/208080", "196")</f>
      </c>
      <c r="B162" s="4" t="s">
        <f>=HYPERLINK("https://www.rossileiloes.com.br/lote/detalhe/208080", " Óculos Bear Stuff – 150 unid aprox")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=HYPERLINK("https://www.rossileiloes.com.br/lote/detalhe/208085", "197")</f>
      </c>
      <c r="B163" s="4" t="s">
        <f>=HYPERLINK("https://www.rossileiloes.com.br/lote/detalhe/208085", " Óculos Bear Stuff – 150 unid aprox")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=HYPERLINK("https://www.rossileiloes.com.br/lote/detalhe/208098", "198")</f>
      </c>
      <c r="B164" s="4" t="s">
        <f>=HYPERLINK("https://www.rossileiloes.com.br/lote/detalhe/208098", " Óculos Bear Stuff – 150 unid aprox")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=HYPERLINK("https://www.rossileiloes.com.br/lote/detalhe/208071", "199")</f>
      </c>
      <c r="B165" s="4" t="s">
        <f>=HYPERLINK("https://www.rossileiloes.com.br/lote/detalhe/208071", " Porcas – Aprox. 40 mil unid")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300,00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=HYPERLINK("https://www.rossileiloes.com.br/lote/detalhe/208095", "200")</f>
      </c>
      <c r="B166" s="4" t="s">
        <f>=HYPERLINK("https://www.rossileiloes.com.br/lote/detalhe/208095", " Peças para elevador")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100,00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=HYPERLINK("https://www.rossileiloes.com.br/lote/detalhe/208142", "201")</f>
      </c>
      <c r="B167" s="4" t="s">
        <f>=HYPERLINK("https://www.rossileiloes.com.br/lote/detalhe/208142", " Aprox. 5 mil peças plasticas branca ( conforme imagens)")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=HYPERLINK("https://www.rossileiloes.com.br/lote/detalhe/208137", "202")</f>
      </c>
      <c r="B168" s="4" t="s">
        <f>=HYPERLINK("https://www.rossileiloes.com.br/lote/detalhe/208137", " Peça de automação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=HYPERLINK("https://www.rossileiloes.com.br/lote/detalhe/208115", "203")</f>
      </c>
      <c r="B169" s="4" t="s">
        <f>=HYPERLINK("https://www.rossileiloes.com.br/lote/detalhe/208115", " Produtos da Shurflo")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=HYPERLINK("https://www.rossileiloes.com.br/lote/detalhe/208113", "204")</f>
      </c>
      <c r="B170" s="4" t="s">
        <f>=HYPERLINK("https://www.rossileiloes.com.br/lote/detalhe/208113", " UNBEKANNTESWERK 16 peças aprox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=HYPERLINK("https://www.rossileiloes.com.br/lote/detalhe/208173", "205")</f>
      </c>
      <c r="B171" s="4" t="s">
        <f>=HYPERLINK("https://www.rossileiloes.com.br/lote/detalhe/208173", " Produtos SPX novos na embalagem original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525,00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=HYPERLINK("https://www.rossileiloes.com.br/lote/detalhe/208166", "206")</f>
      </c>
      <c r="B172" s="4" t="s">
        <f>=HYPERLINK("https://www.rossileiloes.com.br/lote/detalhe/208166", " Lote composto por 20 unid de ream clamps")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175,00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=HYPERLINK("https://www.rossileiloes.com.br/lote/detalhe/208176", "207")</f>
      </c>
      <c r="B173" s="4" t="s">
        <f>=HYPERLINK("https://www.rossileiloes.com.br/lote/detalhe/208176", " Aparelho Nokia/Siemens modelo S30861=2432X2")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750,00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=HYPERLINK("https://www.rossileiloes.com.br/lote/detalhe/208158", "208")</f>
      </c>
      <c r="B174" s="4" t="s">
        <f>=HYPERLINK("https://www.rossileiloes.com.br/lote/detalhe/208158", " 2 unid Page Modulo de comunicação MX4")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=HYPERLINK("https://www.rossileiloes.com.br/lote/detalhe/208110", "209")</f>
      </c>
      <c r="B175" s="4" t="s">
        <f>=HYPERLINK("https://www.rossileiloes.com.br/lote/detalhe/208110", " Frymaster peças conforme lote exposto")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450,00</t>
        </is>
      </c>
      <c r="F175" s="4" t="inlineStr">
        <is>
          <t>450.00</t>
        </is>
      </c>
    </row>
    <row collapsed="false" customFormat="false" customHeight="false" hidden="false" ht="12.1" outlineLevel="0" r="176">
      <c r="A176" s="5" t="s">
        <f>=HYPERLINK("https://www.rossileiloes.com.br/lote/detalhe/208144", "210")</f>
      </c>
      <c r="B176" s="4" t="s">
        <f>=HYPERLINK("https://www.rossileiloes.com.br/lote/detalhe/208144", " Placas Kill coding 3 unid")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=HYPERLINK("https://www.rossileiloes.com.br/lote/detalhe/208156", "212")</f>
      </c>
      <c r="B177" s="4" t="s">
        <f>=HYPERLINK("https://www.rossileiloes.com.br/lote/detalhe/208156", " F.G TV zoom leans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275,00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=HYPERLINK("https://www.rossileiloes.com.br/lote/detalhe/208128", "213")</f>
      </c>
      <c r="B178" s="4" t="s">
        <f>=HYPERLINK("https://www.rossileiloes.com.br/lote/detalhe/208128", " Composto 3 unid aparelhos eletronicos")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=HYPERLINK("https://www.rossileiloes.com.br/lote/detalhe/208129", "214")</f>
      </c>
      <c r="B179" s="4" t="s">
        <f>=HYPERLINK("https://www.rossileiloes.com.br/lote/detalhe/208129", " 4 unid Husky termopar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625,00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=HYPERLINK("https://www.rossileiloes.com.br/lote/detalhe/208111", "215")</f>
      </c>
      <c r="B180" s="4" t="s">
        <f>=HYPERLINK("https://www.rossileiloes.com.br/lote/detalhe/208111", " Bomba de banheira KDT 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=HYPERLINK("https://www.rossileiloes.com.br/lote/detalhe/208120", "216")</f>
      </c>
      <c r="B181" s="4" t="s">
        <f>=HYPERLINK("https://www.rossileiloes.com.br/lote/detalhe/208120", " Suporte The Claw 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100,00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=HYPERLINK("https://www.rossileiloes.com.br/lote/detalhe/208118", "217")</f>
      </c>
      <c r="B182" s="4" t="s">
        <f>=HYPERLINK("https://www.rossileiloes.com.br/lote/detalhe/208118", " 2 discos Bosch WF11")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125,00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=HYPERLINK("https://www.rossileiloes.com.br/lote/detalhe/208175", "218")</f>
      </c>
      <c r="B183" s="4" t="s">
        <f>=HYPERLINK("https://www.rossileiloes.com.br/lote/detalhe/208175", " CPU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=HYPERLINK("https://www.rossileiloes.com.br/lote/detalhe/208169", "219")</f>
      </c>
      <c r="B184" s="4" t="s">
        <f>=HYPERLINK("https://www.rossileiloes.com.br/lote/detalhe/208169", " peças moto novas / discos/ juntas/cadeado pantografico")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=HYPERLINK("https://www.rossileiloes.com.br/lote/detalhe/208162", "220")</f>
      </c>
      <c r="B185" s="4" t="s">
        <f>=HYPERLINK("https://www.rossileiloes.com.br/lote/detalhe/208162", " 1 Alarme TV RR e 1 motor")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=HYPERLINK("https://www.rossileiloes.com.br/lote/detalhe/208164", "221")</f>
      </c>
      <c r="B186" s="4" t="s">
        <f>=HYPERLINK("https://www.rossileiloes.com.br/lote/detalhe/208164", " Aprox 50 telas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=HYPERLINK("https://www.rossileiloes.com.br/lote/detalhe/208116", "222")</f>
      </c>
      <c r="B187" s="4" t="s">
        <f>=HYPERLINK("https://www.rossileiloes.com.br/lote/detalhe/208116", " Peças para polimento de madeira")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100,00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=HYPERLINK("https://www.rossileiloes.com.br/lote/detalhe/208168", "223")</f>
      </c>
      <c r="B188" s="4" t="s">
        <f>=HYPERLINK("https://www.rossileiloes.com.br/lote/detalhe/208168", " Lote peças marca Sony")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225,00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=HYPERLINK("https://www.rossileiloes.com.br/lote/detalhe/208139", "224")</f>
      </c>
      <c r="B189" s="4" t="s">
        <f>=HYPERLINK("https://www.rossileiloes.com.br/lote/detalhe/208139", " 15 itens rele de partida / cilindro mestre/lanternas autom e outros")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375,00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=HYPERLINK("https://www.rossileiloes.com.br/lote/detalhe/208160", "225")</f>
      </c>
      <c r="B190" s="4" t="s">
        <f>=HYPERLINK("https://www.rossileiloes.com.br/lote/detalhe/208160", " Capas maçaneta automotiva aprox 100 unid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=HYPERLINK("https://www.rossileiloes.com.br/lote/detalhe/208133", "226")</f>
      </c>
      <c r="B191" s="4" t="s">
        <f>=HYPERLINK("https://www.rossileiloes.com.br/lote/detalhe/208133", " Capas maçaneta automotiva aprox 70 unid   peças para Helicoptero")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225,00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=HYPERLINK("https://www.rossileiloes.com.br/lote/detalhe/208189", "227")</f>
      </c>
      <c r="B192" s="4" t="s">
        <f>=HYPERLINK("https://www.rossileiloes.com.br/lote/detalhe/208189", " Peças diversas roteador/ adaptadores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=HYPERLINK("https://www.rossileiloes.com.br/lote/detalhe/208127", "228")</f>
      </c>
      <c r="B193" s="4" t="s">
        <f>=HYPERLINK("https://www.rossileiloes.com.br/lote/detalhe/208127", " Aprox. 1000 unid peças eletronicas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125,00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=HYPERLINK("https://www.rossileiloes.com.br/lote/detalhe/208146", "229")</f>
      </c>
      <c r="B194" s="4" t="s">
        <f>=HYPERLINK("https://www.rossileiloes.com.br/lote/detalhe/208146", " Peças de moto novas")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175,00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=HYPERLINK("https://www.rossileiloes.com.br/lote/detalhe/208140", "230")</f>
      </c>
      <c r="B195" s="4" t="s">
        <f>=HYPERLINK("https://www.rossileiloes.com.br/lote/detalhe/208140", " Peças automotivas diversas conforme imagens")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=HYPERLINK("https://www.rossileiloes.com.br/lote/detalhe/208122", "231")</f>
      </c>
      <c r="B196" s="4" t="s">
        <f>=HYPERLINK("https://www.rossileiloes.com.br/lote/detalhe/208122", " Aneis de borracha diversos aprox 5 mil unid/   aprox 1000 aneis de metal")</f>
      </c>
      <c r="C196" s="4" t="inlineStr">
        <is>
          <t>Vendido</t>
        </is>
      </c>
      <c r="D196" s="4" t="inlineStr">
        <is>
          <t>1</t>
        </is>
      </c>
      <c r="E196" s="5" t="inlineStr">
        <is>
          <t>350,00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=HYPERLINK("https://www.rossileiloes.com.br/lote/detalhe/208155", "232")</f>
      </c>
      <c r="B197" s="4" t="s">
        <f>=HYPERLINK("https://www.rossileiloes.com.br/lote/detalhe/208155", " Lote de peças diversas Telemecanique/Magrin / Resol")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=HYPERLINK("https://www.rossileiloes.com.br/lote/detalhe/208143", "233")</f>
      </c>
      <c r="B198" s="4" t="s">
        <f>=HYPERLINK("https://www.rossileiloes.com.br/lote/detalhe/208143", " Aparelho Fujtsu Wyplay / Placa Magrini Galileu")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=HYPERLINK("https://www.rossileiloes.com.br/lote/detalhe/208117", "234")</f>
      </c>
      <c r="B199" s="4" t="s">
        <f>=HYPERLINK("https://www.rossileiloes.com.br/lote/detalhe/208117", " 2 unid Vision Power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225,00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=HYPERLINK("https://www.rossileiloes.com.br/lote/detalhe/208151", "235")</f>
      </c>
      <c r="B200" s="4" t="s">
        <f>=HYPERLINK("https://www.rossileiloes.com.br/lote/detalhe/208151", " 3 placas Life Fitness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800,00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=HYPERLINK("https://www.rossileiloes.com.br/lote/detalhe/208153", "236")</f>
      </c>
      <c r="B201" s="4" t="s">
        <f>=HYPERLINK("https://www.rossileiloes.com.br/lote/detalhe/208153", " Caixa direção Koyo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450,00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=HYPERLINK("https://www.rossileiloes.com.br/lote/detalhe/208112", "237")</f>
      </c>
      <c r="B202" s="4" t="s">
        <f>=HYPERLINK("https://www.rossileiloes.com.br/lote/detalhe/208112", " 7 peças entre placas e mecanismo TMP")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=HYPERLINK("https://www.rossileiloes.com.br/lote/detalhe/208119", "238")</f>
      </c>
      <c r="B203" s="4" t="s">
        <f>=HYPERLINK("https://www.rossileiloes.com.br/lote/detalhe/208119", " Aprox 120 peças diversos")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=HYPERLINK("https://www.rossileiloes.com.br/lote/detalhe/208138", "239")</f>
      </c>
      <c r="B204" s="4" t="s">
        <f>=HYPERLINK("https://www.rossileiloes.com.br/lote/detalhe/208138", " Aprox. 250 conexões conforme imagens ")</f>
      </c>
      <c r="C204" s="4" t="inlineStr">
        <is>
          <t>Vendido</t>
        </is>
      </c>
      <c r="D204" s="4" t="inlineStr">
        <is>
          <t>2</t>
        </is>
      </c>
      <c r="E204" s="5" t="inlineStr">
        <is>
          <t>175,00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=HYPERLINK("https://www.rossileiloes.com.br/lote/detalhe/208108", "240")</f>
      </c>
      <c r="B205" s="4" t="s">
        <f>=HYPERLINK("https://www.rossileiloes.com.br/lote/detalhe/208108", " Aprox. 600 parafusos")</f>
      </c>
      <c r="C205" s="4" t="inlineStr">
        <is>
          <t>Vendido</t>
        </is>
      </c>
      <c r="D205" s="4" t="inlineStr">
        <is>
          <t>1</t>
        </is>
      </c>
      <c r="E205" s="5" t="inlineStr">
        <is>
          <t>150,00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=HYPERLINK("https://www.rossileiloes.com.br/lote/detalhe/208123", "241")</f>
      </c>
      <c r="B206" s="4" t="s">
        <f>=HYPERLINK("https://www.rossileiloes.com.br/lote/detalhe/208123", " Aprox. 60 peças novas de conexões Ermeto Parker ")</f>
      </c>
      <c r="C206" s="4" t="inlineStr">
        <is>
          <t>Vendido</t>
        </is>
      </c>
      <c r="D206" s="4" t="inlineStr">
        <is>
          <t>2</t>
        </is>
      </c>
      <c r="E206" s="5" t="inlineStr">
        <is>
          <t>125,00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=HYPERLINK("https://www.rossileiloes.com.br/lote/detalhe/208132", "242")</f>
      </c>
      <c r="B207" s="4" t="s">
        <f>=HYPERLINK("https://www.rossileiloes.com.br/lote/detalhe/208132", " Lote composto por placas e HD")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190,00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=HYPERLINK("https://www.rossileiloes.com.br/lote/detalhe/208147", "243")</f>
      </c>
      <c r="B208" s="4" t="s">
        <f>=HYPERLINK("https://www.rossileiloes.com.br/lote/detalhe/208147", " Placas eletronicas/ peças para maquina Technik/ fios e suportes")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=HYPERLINK("https://www.rossileiloes.com.br/lote/detalhe/208136", "244")</f>
      </c>
      <c r="B209" s="4" t="s">
        <f>=HYPERLINK("https://www.rossileiloes.com.br/lote/detalhe/208136", " Contém 10 fogareiro Chines    30 peças diversas")</f>
      </c>
      <c r="C209" s="4" t="inlineStr">
        <is>
          <t>Vendido</t>
        </is>
      </c>
      <c r="D209" s="4" t="inlineStr">
        <is>
          <t>1</t>
        </is>
      </c>
      <c r="E209" s="5" t="inlineStr">
        <is>
          <t>150,00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=HYPERLINK("https://www.rossileiloes.com.br/lote/detalhe/208135", "245")</f>
      </c>
      <c r="B210" s="4" t="s">
        <f>=HYPERLINK("https://www.rossileiloes.com.br/lote/detalhe/208135", " Aprox. 100 unid de conexões Ermeto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125,00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=HYPERLINK("https://www.rossileiloes.com.br/lote/detalhe/208109", "246")</f>
      </c>
      <c r="B211" s="4" t="s">
        <f>=HYPERLINK("https://www.rossileiloes.com.br/lote/detalhe/208109", " Aprox. 150 unid conexões Ermeto")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=HYPERLINK("https://www.rossileiloes.com.br/lote/detalhe/208130", "247")</f>
      </c>
      <c r="B212" s="4" t="s">
        <f>=HYPERLINK("https://www.rossileiloes.com.br/lote/detalhe/208130", " Aprox. 85 unid conexões Ermeto")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=HYPERLINK("https://www.rossileiloes.com.br/lote/detalhe/208134", "248")</f>
      </c>
      <c r="B213" s="4" t="s">
        <f>=HYPERLINK("https://www.rossileiloes.com.br/lote/detalhe/208134", " Aprox. 85 unid conexões Ermeto")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=HYPERLINK("https://www.rossileiloes.com.br/lote/detalhe/208148", "249")</f>
      </c>
      <c r="B214" s="4" t="s">
        <f>=HYPERLINK("https://www.rossileiloes.com.br/lote/detalhe/208148", " Aprox. 250 peças plasticas")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=HYPERLINK("https://www.rossileiloes.com.br/lote/detalhe/208114", "250")</f>
      </c>
      <c r="B215" s="4" t="s">
        <f>=HYPERLINK("https://www.rossileiloes.com.br/lote/detalhe/208114", " Aprox. 40 placas eletronicas")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=HYPERLINK("https://www.rossileiloes.com.br/lote/detalhe/208180", "251")</f>
      </c>
      <c r="B216" s="4" t="s">
        <f>=HYPERLINK("https://www.rossileiloes.com.br/lote/detalhe/208180", " Aprox. 300 peças de conexões conforme imagens")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=HYPERLINK("https://www.rossileiloes.com.br/lote/detalhe/208193", "252")</f>
      </c>
      <c r="B217" s="4" t="s">
        <f>=HYPERLINK("https://www.rossileiloes.com.br/lote/detalhe/208193", " Aprox. 250 peças diversas conforme imagens")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200,00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=HYPERLINK("https://www.rossileiloes.com.br/lote/detalhe/208185", "253")</f>
      </c>
      <c r="B218" s="4" t="s">
        <f>=HYPERLINK("https://www.rossileiloes.com.br/lote/detalhe/208185", " Lote de produtos usados para acampamento/ escalada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=HYPERLINK("https://www.rossileiloes.com.br/lote/detalhe/208170", "254")</f>
      </c>
      <c r="B219" s="4" t="s">
        <f>=HYPERLINK("https://www.rossileiloes.com.br/lote/detalhe/208170", " 12 peças entre chicote/ marcador / accu coder mod 1546868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700,00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=HYPERLINK("https://www.rossileiloes.com.br/lote/detalhe/208177", "255")</f>
      </c>
      <c r="B220" s="4" t="s">
        <f>=HYPERLINK("https://www.rossileiloes.com.br/lote/detalhe/208177", " Lote de peças Boart Longyear / Tsubaki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=HYPERLINK("https://www.rossileiloes.com.br/lote/detalhe/208172", "256")</f>
      </c>
      <c r="B221" s="4" t="s">
        <f>=HYPERLINK("https://www.rossileiloes.com.br/lote/detalhe/208172", " Lote de peças para Maquinas Terex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=HYPERLINK("https://www.rossileiloes.com.br/lote/detalhe/208182", "257")</f>
      </c>
      <c r="B222" s="4" t="s">
        <f>=HYPERLINK("https://www.rossileiloes.com.br/lote/detalhe/208182", " bomba submersivel / tomada industrial e outros")</f>
      </c>
      <c r="C222" s="4" t="inlineStr">
        <is>
          <t>Vendido</t>
        </is>
      </c>
      <c r="D222" s="4" t="inlineStr">
        <is>
          <t>1</t>
        </is>
      </c>
      <c r="E222" s="5" t="inlineStr">
        <is>
          <t>100,00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=HYPERLINK("https://www.rossileiloes.com.br/lote/detalhe/208191", "258")</f>
      </c>
      <c r="B223" s="4" t="s">
        <f>=HYPERLINK("https://www.rossileiloes.com.br/lote/detalhe/208191", "Chicote automotivo GM Cruise")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=HYPERLINK("https://www.rossileiloes.com.br/lote/detalhe/208183", "259")</f>
      </c>
      <c r="B224" s="4" t="s">
        <f>=HYPERLINK("https://www.rossileiloes.com.br/lote/detalhe/208183", " 1 unid IXIA modelo 2112")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=HYPERLINK("https://www.rossileiloes.com.br/lote/detalhe/208187", "260")</f>
      </c>
      <c r="B225" s="4" t="s">
        <f>=HYPERLINK("https://www.rossileiloes.com.br/lote/detalhe/208187", " 1 unid IXIA modelo 2112")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=HYPERLINK("https://www.rossileiloes.com.br/lote/detalhe/208190", "261")</f>
      </c>
      <c r="B226" s="4" t="s">
        <f>=HYPERLINK("https://www.rossileiloes.com.br/lote/detalhe/208190", " Lote de peças para maquina lavar louça ( qtdade e produto conforme imagens)")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=HYPERLINK("https://www.rossileiloes.com.br/lote/detalhe/208125", "262")</f>
      </c>
      <c r="B227" s="4" t="s">
        <f>=HYPERLINK("https://www.rossileiloes.com.br/lote/detalhe/208125", " Aparelho Alcatel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=HYPERLINK("https://www.rossileiloes.com.br/lote/detalhe/208145", "263")</f>
      </c>
      <c r="B228" s="4" t="s">
        <f>=HYPERLINK("https://www.rossileiloes.com.br/lote/detalhe/208145", " Lote Sony / Schneider")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275,00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=HYPERLINK("https://www.rossileiloes.com.br/lote/detalhe/208141", "264")</f>
      </c>
      <c r="B229" s="4" t="s">
        <f>=HYPERLINK("https://www.rossileiloes.com.br/lote/detalhe/208141", " Ratlapa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375,00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=HYPERLINK("https://www.rossileiloes.com.br/lote/detalhe/208150", "265")</f>
      </c>
      <c r="B230" s="4" t="s">
        <f>=HYPERLINK("https://www.rossileiloes.com.br/lote/detalhe/208150", " Amano pix / aparelho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125,00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=HYPERLINK("https://www.rossileiloes.com.br/lote/detalhe/208179", "266")</f>
      </c>
      <c r="B231" s="4" t="s">
        <f>=HYPERLINK("https://www.rossileiloes.com.br/lote/detalhe/208179", " Anel de vedações diversos")</f>
      </c>
      <c r="C231" s="4" t="inlineStr">
        <is>
          <t>Vendido</t>
        </is>
      </c>
      <c r="D231" s="4" t="inlineStr">
        <is>
          <t>2</t>
        </is>
      </c>
      <c r="E231" s="5" t="inlineStr">
        <is>
          <t>125,00</t>
        </is>
      </c>
      <c r="F231" s="4" t="inlineStr">
        <is>
          <t>25.00</t>
        </is>
      </c>
    </row>
    <row collapsed="false" customFormat="false" customHeight="false" hidden="false" ht="12.1" outlineLevel="0" r="232">
      <c r="A232" s="5" t="s">
        <f>=HYPERLINK("https://www.rossileiloes.com.br/lote/detalhe/208165", "267")</f>
      </c>
      <c r="B232" s="4" t="s">
        <f>=HYPERLINK("https://www.rossileiloes.com.br/lote/detalhe/208165", " Conexões de engate rapido e de rosca aprox 400 peças")</f>
      </c>
      <c r="C232" s="4" t="inlineStr">
        <is>
          <t>Vendido</t>
        </is>
      </c>
      <c r="D232" s="4" t="inlineStr">
        <is>
          <t>1</t>
        </is>
      </c>
      <c r="E232" s="5" t="inlineStr">
        <is>
          <t>200,00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=HYPERLINK("https://www.rossileiloes.com.br/lote/detalhe/208181", "268")</f>
      </c>
      <c r="B233" s="4" t="s">
        <f>=HYPERLINK("https://www.rossileiloes.com.br/lote/detalhe/208181", " Aprox 45 mil aneis de vedações diversos")</f>
      </c>
      <c r="C233" s="4" t="inlineStr">
        <is>
          <t>Vendido</t>
        </is>
      </c>
      <c r="D233" s="4" t="inlineStr">
        <is>
          <t>1</t>
        </is>
      </c>
      <c r="E233" s="5" t="inlineStr">
        <is>
          <t>250,00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=HYPERLINK("https://www.rossileiloes.com.br/lote/detalhe/208192", "269")</f>
      </c>
      <c r="B234" s="4" t="s">
        <f>=HYPERLINK("https://www.rossileiloes.com.br/lote/detalhe/208192", " Aprox 1000 unid anel para torneira e conexões")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=HYPERLINK("https://www.rossileiloes.com.br/lote/detalhe/208188", "270")</f>
      </c>
      <c r="B235" s="4" t="s">
        <f>=HYPERLINK("https://www.rossileiloes.com.br/lote/detalhe/208188", " Peças de moto diversas conforme imagens")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125,00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=HYPERLINK("https://www.rossileiloes.com.br/lote/detalhe/208186", "271")</f>
      </c>
      <c r="B236" s="4" t="s">
        <f>=HYPERLINK("https://www.rossileiloes.com.br/lote/detalhe/208186", " Abraçadeira maciça / 5 pares luvas grossas/ 20 peças de fixação 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175,00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=HYPERLINK("https://www.rossileiloes.com.br/lote/detalhe/208167", "272")</f>
      </c>
      <c r="B237" s="4" t="s">
        <f>=HYPERLINK("https://www.rossileiloes.com.br/lote/detalhe/208167", " Peças de moto Ducati originais   transformador de corrente e outros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175,00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=HYPERLINK("https://www.rossileiloes.com.br/lote/detalhe/208184", "273")</f>
      </c>
      <c r="B238" s="4" t="s">
        <f>=HYPERLINK("https://www.rossileiloes.com.br/lote/detalhe/208184", " Lote de correias diversas ")</f>
      </c>
      <c r="C238" s="4" t="inlineStr">
        <is>
          <t>Vendido</t>
        </is>
      </c>
      <c r="D238" s="4" t="inlineStr">
        <is>
          <t>1</t>
        </is>
      </c>
      <c r="E238" s="5" t="inlineStr">
        <is>
          <t>100,00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=HYPERLINK("https://www.rossileiloes.com.br/lote/detalhe/208171", "274")</f>
      </c>
      <c r="B239" s="4" t="s">
        <f>=HYPERLINK("https://www.rossileiloes.com.br/lote/detalhe/208171", " Lote de produtos Acelli novos qtdade diversas")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500,00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=HYPERLINK("https://www.rossileiloes.com.br/lote/detalhe/208161", "275")</f>
      </c>
      <c r="B240" s="4" t="s">
        <f>=HYPERLINK("https://www.rossileiloes.com.br/lote/detalhe/208161", " Lote de produtos Miller novos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450,00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=HYPERLINK("https://www.rossileiloes.com.br/lote/detalhe/208174", "276")</f>
      </c>
      <c r="B241" s="4" t="s">
        <f>=HYPERLINK("https://www.rossileiloes.com.br/lote/detalhe/208174", " Lote de fios/ adaptadores/ plug e outros")</f>
      </c>
      <c r="C241" s="4" t="inlineStr">
        <is>
          <t>Vendido</t>
        </is>
      </c>
      <c r="D241" s="4" t="inlineStr">
        <is>
          <t>1</t>
        </is>
      </c>
      <c r="E241" s="5" t="inlineStr">
        <is>
          <t>125,00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=HYPERLINK("https://www.rossileiloes.com.br/lote/detalhe/208178", "277")</f>
      </c>
      <c r="B242" s="4" t="s">
        <f>=HYPERLINK("https://www.rossileiloes.com.br/lote/detalhe/208178", " Placas diversas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=HYPERLINK("https://www.rossileiloes.com.br/lote/detalhe/208121", "278")</f>
      </c>
      <c r="B243" s="4" t="s">
        <f>=HYPERLINK("https://www.rossileiloes.com.br/lote/detalhe/208121", " Placas / bateria / cabo/ e outros")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=HYPERLINK("https://www.rossileiloes.com.br/lote/detalhe/208157", "279")</f>
      </c>
      <c r="B244" s="4" t="s">
        <f>=HYPERLINK("https://www.rossileiloes.com.br/lote/detalhe/208157", " Aprox 15 placas diversas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125,00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=HYPERLINK("https://www.rossileiloes.com.br/lote/detalhe/208149", "280")</f>
      </c>
      <c r="B245" s="4" t="s">
        <f>=HYPERLINK("https://www.rossileiloes.com.br/lote/detalhe/208149", " Lote de produtos AVL e outros ")</f>
      </c>
      <c r="C245" s="4" t="inlineStr">
        <is>
          <t>Vendido</t>
        </is>
      </c>
      <c r="D245" s="4" t="inlineStr">
        <is>
          <t>1</t>
        </is>
      </c>
      <c r="E245" s="5" t="inlineStr">
        <is>
          <t>1.000,00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=HYPERLINK("https://www.rossileiloes.com.br/lote/detalhe/208163", "281")</f>
      </c>
      <c r="B246" s="4" t="s">
        <f>=HYPERLINK("https://www.rossileiloes.com.br/lote/detalhe/208163", " Lote de peças que contém Festo / Starrett e Omni")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375,00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=HYPERLINK("https://www.rossileiloes.com.br/lote/detalhe/208131", "282")</f>
      </c>
      <c r="B247" s="4" t="s">
        <f>=HYPERLINK("https://www.rossileiloes.com.br/lote/detalhe/208131", " Lote de placas diversas")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150,00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=HYPERLINK("https://www.rossileiloes.com.br/lote/detalhe/208159", "283")</f>
      </c>
      <c r="B248" s="4" t="s">
        <f>=HYPERLINK("https://www.rossileiloes.com.br/lote/detalhe/208159", " 3 unid de cilindro aparentemente graficos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300,00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=HYPERLINK("https://www.rossileiloes.com.br/lote/detalhe/208126", "284")</f>
      </c>
      <c r="B249" s="4" t="s">
        <f>=HYPERLINK("https://www.rossileiloes.com.br/lote/detalhe/208126", "  Aprox 70 peças de puxador GM novos")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175,00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=HYPERLINK("https://www.rossileiloes.com.br/lote/detalhe/208152", "285")</f>
      </c>
      <c r="B250" s="4" t="s">
        <f>=HYPERLINK("https://www.rossileiloes.com.br/lote/detalhe/208152", " Lote que contém Omron / Bomber / Bartec 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=HYPERLINK("https://www.rossileiloes.com.br/lote/detalhe/208124", "286")</f>
      </c>
      <c r="B251" s="4" t="s">
        <f>=HYPERLINK("https://www.rossileiloes.com.br/lote/detalhe/208124", " Lote contém bico injetor/ farol Mercedes   / motor e outros / cinto segurança ")</f>
      </c>
      <c r="C251" s="4" t="inlineStr">
        <is>
          <t>Vendido</t>
        </is>
      </c>
      <c r="D251" s="4" t="inlineStr">
        <is>
          <t>1</t>
        </is>
      </c>
      <c r="E251" s="5" t="inlineStr">
        <is>
          <t>500,00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=HYPERLINK("https://www.rossileiloes.com.br/lote/detalhe/208154", "287")</f>
      </c>
      <c r="B252" s="4" t="s">
        <f>=HYPERLINK("https://www.rossileiloes.com.br/lote/detalhe/208154", " Peças de moto diversas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=HYPERLINK("https://www.rossileiloes.com.br/lote/detalhe/208207", "288")</f>
      </c>
      <c r="B253" s="4" t="s">
        <f>=HYPERLINK("https://www.rossileiloes.com.br/lote/detalhe/208207", " Peças diversas. Conforme lote exposto")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125,00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=HYPERLINK("https://www.rossileiloes.com.br/lote/detalhe/208201", "289")</f>
      </c>
      <c r="B254" s="4" t="s">
        <f>=HYPERLINK("https://www.rossileiloes.com.br/lote/detalhe/208201", " Conexões / SMC /Gbic e outros")</f>
      </c>
      <c r="C254" s="4" t="inlineStr">
        <is>
          <t>Vendido</t>
        </is>
      </c>
      <c r="D254" s="4" t="inlineStr">
        <is>
          <t>1</t>
        </is>
      </c>
      <c r="E254" s="5" t="inlineStr">
        <is>
          <t>225,00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=HYPERLINK("https://www.rossileiloes.com.br/lote/detalhe/208200", "290")</f>
      </c>
      <c r="B255" s="4" t="s">
        <f>=HYPERLINK("https://www.rossileiloes.com.br/lote/detalhe/208200", " Placas diversas")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300,00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=HYPERLINK("https://www.rossileiloes.com.br/lote/detalhe/208208", "291")</f>
      </c>
      <c r="B256" s="4" t="s">
        <f>=HYPERLINK("https://www.rossileiloes.com.br/lote/detalhe/208208", " Caixa de banco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500,00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=HYPERLINK("https://www.rossileiloes.com.br/lote/detalhe/208196", "292")</f>
      </c>
      <c r="B257" s="4" t="s">
        <f>=HYPERLINK("https://www.rossileiloes.com.br/lote/detalhe/208196", " KopKit  - 5 kits  / Network - 01 unid /  e outras peças")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3.000,00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=HYPERLINK("https://www.rossileiloes.com.br/lote/detalhe/208194", "293")</f>
      </c>
      <c r="B258" s="4" t="s">
        <f>=HYPERLINK("https://www.rossileiloes.com.br/lote/detalhe/208194", " Suportes diversos ")</f>
      </c>
      <c r="C258" s="4" t="inlineStr">
        <is>
          <t>Vendido</t>
        </is>
      </c>
      <c r="D258" s="4" t="inlineStr">
        <is>
          <t>1</t>
        </is>
      </c>
      <c r="E258" s="5" t="inlineStr">
        <is>
          <t>100,00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=HYPERLINK("https://www.rossileiloes.com.br/lote/detalhe/208199", "294")</f>
      </c>
      <c r="B259" s="4" t="s">
        <f>=HYPERLINK("https://www.rossileiloes.com.br/lote/detalhe/208199", " Alojamento de bomba e campana de roda 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1.125,00</t>
        </is>
      </c>
      <c r="F259" s="4" t="inlineStr">
        <is>
          <t>100.00</t>
        </is>
      </c>
    </row>
    <row collapsed="false" customFormat="false" customHeight="false" hidden="false" ht="12.1" outlineLevel="0" r="260">
      <c r="A260" s="5" t="s">
        <f>=HYPERLINK("https://www.rossileiloes.com.br/lote/detalhe/208204", "295")</f>
      </c>
      <c r="B260" s="4" t="s">
        <f>=HYPERLINK("https://www.rossileiloes.com.br/lote/detalhe/208204", " Caixa de banco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500,00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=HYPERLINK("https://www.rossileiloes.com.br/lote/detalhe/208217", "296")</f>
      </c>
      <c r="B261" s="4" t="s">
        <f>=HYPERLINK("https://www.rossileiloes.com.br/lote/detalhe/208217", " Cilindro Hidraulico e outros")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300,00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=HYPERLINK("https://www.rossileiloes.com.br/lote/detalhe/208206", "297")</f>
      </c>
      <c r="B262" s="4" t="s">
        <f>=HYPERLINK("https://www.rossileiloes.com.br/lote/detalhe/208206", " Sensor Honeywell  / Interface Converter / Embarque Hidraulico / Fusil e outros")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700,00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=HYPERLINK("https://www.rossileiloes.com.br/lote/detalhe/208211", "298")</f>
      </c>
      <c r="B263" s="4" t="s">
        <f>=HYPERLINK("https://www.rossileiloes.com.br/lote/detalhe/208211", " Aprox. 38 unid cilindro / 8 trilhos e 2 discos ")</f>
      </c>
      <c r="C263" s="4" t="inlineStr">
        <is>
          <t>Vendido</t>
        </is>
      </c>
      <c r="D263" s="4" t="inlineStr">
        <is>
          <t>1</t>
        </is>
      </c>
      <c r="E263" s="5" t="inlineStr">
        <is>
          <t>250,00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=HYPERLINK("https://www.rossileiloes.com.br/lote/detalhe/208209", "299")</f>
      </c>
      <c r="B264" s="4" t="s">
        <f>=HYPERLINK("https://www.rossileiloes.com.br/lote/detalhe/208209", " Placas Hd e outros")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375,00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=HYPERLINK("https://www.rossileiloes.com.br/lote/detalhe/208214", "300")</f>
      </c>
      <c r="B265" s="4" t="s">
        <f>=HYPERLINK("https://www.rossileiloes.com.br/lote/detalhe/208214", " Modulador digital e placa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750,00</t>
        </is>
      </c>
      <c r="F265" s="4" t="inlineStr">
        <is>
          <t>100.00</t>
        </is>
      </c>
    </row>
    <row collapsed="false" customFormat="false" customHeight="false" hidden="false" ht="12.1" outlineLevel="0" r="266">
      <c r="A266" s="5" t="s">
        <f>=HYPERLINK("https://www.rossileiloes.com.br/lote/detalhe/208202", "301")</f>
      </c>
      <c r="B266" s="4" t="s">
        <f>=HYPERLINK("https://www.rossileiloes.com.br/lote/detalhe/208202", " Placas /Riverbid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250,00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=HYPERLINK("https://www.rossileiloes.com.br/lote/detalhe/208210", "302")</f>
      </c>
      <c r="B267" s="4" t="s">
        <f>=HYPERLINK("https://www.rossileiloes.com.br/lote/detalhe/208210", "  1 unidade de controlador e 2 aparelhos wireless 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375,00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=HYPERLINK("https://www.rossileiloes.com.br/lote/detalhe/208195", "303")</f>
      </c>
      <c r="B268" s="4" t="s">
        <f>=HYPERLINK("https://www.rossileiloes.com.br/lote/detalhe/208195", " Plug Eaton / 4 kits ceramica / isolador / engrenagem Tisubaki e outos")</f>
      </c>
      <c r="C268" s="4" t="inlineStr">
        <is>
          <t>Vendido</t>
        </is>
      </c>
      <c r="D268" s="4" t="inlineStr">
        <is>
          <t>1</t>
        </is>
      </c>
      <c r="E268" s="5" t="inlineStr">
        <is>
          <t>200,00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=HYPERLINK("https://www.rossileiloes.com.br/lote/detalhe/208212", "304")</f>
      </c>
      <c r="B269" s="4" t="s">
        <f>=HYPERLINK("https://www.rossileiloes.com.br/lote/detalhe/208212", " Cilindro P064227.0 FE-UW D110CR")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375,00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=HYPERLINK("https://www.rossileiloes.com.br/lote/detalhe/208215", "305")</f>
      </c>
      <c r="B270" s="4" t="s">
        <f>=HYPERLINK("https://www.rossileiloes.com.br/lote/detalhe/208215", " Peças diversas conforme imagens")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100,00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=HYPERLINK("https://www.rossileiloes.com.br/lote/detalhe/208205", "306")</f>
      </c>
      <c r="B271" s="4" t="s">
        <f>=HYPERLINK("https://www.rossileiloes.com.br/lote/detalhe/208205", " Lona de freio / potenciometro e produtos Putaway Label")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=HYPERLINK("https://www.rossileiloes.com.br/lote/detalhe/208198", "307")</f>
      </c>
      <c r="B272" s="4" t="s">
        <f>=HYPERLINK("https://www.rossileiloes.com.br/lote/detalhe/208198", " Tomadas/ Interruptor / Espelho/ Conduletes tamanhos variados e outros mais 300 unid")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375,00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=HYPERLINK("https://www.rossileiloes.com.br/lote/detalhe/208203", "308")</f>
      </c>
      <c r="B273" s="4" t="s">
        <f>=HYPERLINK("https://www.rossileiloes.com.br/lote/detalhe/208203", " Espanta pombo. Aprox. 21 unid")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450,00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=HYPERLINK("https://www.rossileiloes.com.br/lote/detalhe/208197", "309")</f>
      </c>
      <c r="B274" s="4" t="s">
        <f>=HYPERLINK("https://www.rossileiloes.com.br/lote/detalhe/208197", " Cabos diversos  conforme lote exposto")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175,00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=HYPERLINK("https://www.rossileiloes.com.br/lote/detalhe/208216", "310")</f>
      </c>
      <c r="B275" s="4" t="s">
        <f>=HYPERLINK("https://www.rossileiloes.com.br/lote/detalhe/208216", " Tomadas industriais  / 1 lado de cortina Keyence / e outros")</f>
      </c>
      <c r="C275" s="4" t="inlineStr">
        <is>
          <t>Vendido</t>
        </is>
      </c>
      <c r="D275" s="4" t="inlineStr">
        <is>
          <t>1</t>
        </is>
      </c>
      <c r="E275" s="5" t="inlineStr">
        <is>
          <t>500,00</t>
        </is>
      </c>
      <c r="F275" s="4" t="inlineStr">
        <is>
          <t>100.00</t>
        </is>
      </c>
    </row>
    <row collapsed="false" customFormat="false" customHeight="false" hidden="false" ht="12.1" outlineLevel="0" r="276">
      <c r="A276" s="5" t="s">
        <f>=HYPERLINK("https://www.rossileiloes.com.br/lote/detalhe/208213", "311")</f>
      </c>
      <c r="B276" s="4" t="s">
        <f>=HYPERLINK("https://www.rossileiloes.com.br/lote/detalhe/208213", " Kit de aterramento / chicote eletrico / cabos diversos / insertos / suporte para fixação de fios  e outros")</f>
      </c>
      <c r="C276" s="4" t="inlineStr">
        <is>
          <t>Vendido</t>
        </is>
      </c>
      <c r="D276" s="4" t="inlineStr">
        <is>
          <t>1</t>
        </is>
      </c>
      <c r="E276" s="5" t="inlineStr">
        <is>
          <t>500,00</t>
        </is>
      </c>
      <c r="F276" s="4" t="inlineStr">
        <is>
          <t>100.00</t>
        </is>
      </c>
    </row>
    <row collapsed="false" customFormat="false" customHeight="false" hidden="false" ht="12.1" outlineLevel="0" r="277">
      <c r="A277" s="5" t="s">
        <f>=HYPERLINK("https://www.rossileiloes.com.br/lote/detalhe/208218", "312")</f>
      </c>
      <c r="B277" s="4" t="s">
        <f>=HYPERLINK("https://www.rossileiloes.com.br/lote/detalhe/208218", " Sensores Philips SENSOR LRM1080: aprox. 23 unid  / Aprox. 20 suportes dos sensores philips. Lampadas e luminarias: Aprox. 80 unid")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500,00</t>
        </is>
      </c>
      <c r="F27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2026-06-27T21:33:37.00Z</dcterms:created>
  <dc:creator>Tellks Tecnologia</dc:creator>
  <cp:revision>0</cp:revision>
</cp:coreProperties>
</file>