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=HYPERLINK("https://www.rossileiloes.com.br/lote/detalhe/201668", "001")</f>
      </c>
      <c r="B11" s="4" t="s">
        <f>=HYPERLINK("https://www.rossileiloes.com.br/lote/detalhe/201668",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=HYPERLINK("https://www.rossileiloes.com.br/lote/detalhe/201677", "003")</f>
      </c>
      <c r="B12" s="4" t="s">
        <f>=HYPERLINK("https://www.rossileiloes.com.br/lote/detalhe/201677",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=HYPERLINK("https://www.rossileiloes.com.br/lote/detalhe/201670", "005")</f>
      </c>
      <c r="B13" s="4" t="s">
        <f>=HYPERLINK("https://www.rossileiloes.com.br/lote/detalhe/201670",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=HYPERLINK("https://www.rossileiloes.com.br/lote/detalhe/201672", "007")</f>
      </c>
      <c r="B14" s="4" t="s">
        <f>=HYPERLINK("https://www.rossileiloes.com.br/lote/detalhe/201672",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=HYPERLINK("https://www.rossileiloes.com.br/lote/detalhe/201671", "008")</f>
      </c>
      <c r="B15" s="4" t="s">
        <f>=HYPERLINK("https://www.rossileiloes.com.br/lote/detalhe/201671", " Pinça Spindle HSK 100 / B125. da marca Rohm – 01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=HYPERLINK("https://www.rossileiloes.com.br/lote/detalhe/201669", "010")</f>
      </c>
      <c r="B16" s="4" t="s">
        <f>=HYPERLINK("https://www.rossileiloes.com.br/lote/detalhe/201669",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=HYPERLINK("https://www.rossileiloes.com.br/lote/detalhe/201691", "011")</f>
      </c>
      <c r="B17" s="4" t="s">
        <f>=HYPERLINK("https://www.rossileiloes.com.br/lote/detalhe/201691",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=HYPERLINK("https://www.rossileiloes.com.br/lote/detalhe/201674", "012")</f>
      </c>
      <c r="B18" s="4" t="s">
        <f>=HYPERLINK("https://www.rossileiloes.com.br/lote/detalhe/201674", " Chave tubolar cod 00166 com segredo –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=HYPERLINK("https://www.rossileiloes.com.br/lote/detalhe/201673", "013")</f>
      </c>
      <c r="B19" s="4" t="s">
        <f>=HYPERLINK("https://www.rossileiloes.com.br/lote/detalhe/201673", " Ermeto ESV10L71 Parker original, anti reparo de solda hidraulica caixa com 5 unid – 10 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=HYPERLINK("https://www.rossileiloes.com.br/lote/detalhe/201692", "014")</f>
      </c>
      <c r="B20" s="4" t="s">
        <f>=HYPERLINK("https://www.rossileiloes.com.br/lote/detalhe/201692", " Ermeto ESV10L71 Parker original, anti reparo de solda hidraulica caixa com 5 unid – 10kits com 5, totalizando Aprox. 50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=HYPERLINK("https://www.rossileiloes.com.br/lote/detalhe/201683", "015")</f>
      </c>
      <c r="B21" s="4" t="s">
        <f>=HYPERLINK("https://www.rossileiloes.com.br/lote/detalhe/201683", " Controle Toshiba cod SE-027 – Aprox. 30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=HYPERLINK("https://www.rossileiloes.com.br/lote/detalhe/201676", "016")</f>
      </c>
      <c r="B22" s="4" t="s">
        <f>=HYPERLINK("https://www.rossileiloes.com.br/lote/detalhe/201676", " Mangueira automotiva Fomoco 9S65-9K164-AB C013A 2070 -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=HYPERLINK("https://www.rossileiloes.com.br/lote/detalhe/201684", "017")</f>
      </c>
      <c r="B23" s="4" t="s">
        <f>=HYPERLINK("https://www.rossileiloes.com.br/lote/detalhe/201684", " Mangueira automotiva Fomoco 9S65-9047-AA C013A 2490 – Aprox. 50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=HYPERLINK("https://www.rossileiloes.com.br/lote/detalhe/201680", "018")</f>
      </c>
      <c r="B24" s="4" t="s">
        <f>=HYPERLINK("https://www.rossileiloes.com.br/lote/detalhe/201680", " Válvula tipo borboleta Novacil - 02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=HYPERLINK("https://www.rossileiloes.com.br/lote/detalhe/201695", "019")</f>
      </c>
      <c r="B25" s="4" t="s">
        <f>=HYPERLINK("https://www.rossileiloes.com.br/lote/detalhe/201695", " Válvula de gaveta PN40/PN 32 -02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=HYPERLINK("https://www.rossileiloes.com.br/lote/detalhe/201675", "020")</f>
      </c>
      <c r="B26" s="4" t="s">
        <f>=HYPERLINK("https://www.rossileiloes.com.br/lote/detalhe/201675", " Válvula de gaveta PN40 /05C25 -02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=HYPERLINK("https://www.rossileiloes.com.br/lote/detalhe/201686", "021")</f>
      </c>
      <c r="B27" s="4" t="s">
        <f>=HYPERLINK("https://www.rossileiloes.com.br/lote/detalhe/201686", " Lote de placas Vicor sem componentes. Aprox. 250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=HYPERLINK("https://www.rossileiloes.com.br/lote/detalhe/201693", "022")</f>
      </c>
      <c r="B28" s="4" t="s">
        <f>=HYPERLINK("https://www.rossileiloes.com.br/lote/detalhe/201693", " Controle Toshiba cod SE-027 –Aprox. 30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=HYPERLINK("https://www.rossileiloes.com.br/lote/detalhe/201697", "023")</f>
      </c>
      <c r="B29" s="4" t="s">
        <f>=HYPERLINK("https://www.rossileiloes.com.br/lote/detalhe/201697",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=HYPERLINK("https://www.rossileiloes.com.br/lote/detalhe/201687", "024")</f>
      </c>
      <c r="B30" s="4" t="s">
        <f>=HYPERLINK("https://www.rossileiloes.com.br/lote/detalhe/201687", " Conector Ethernet RJ45 – Aprox. 200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=HYPERLINK("https://www.rossileiloes.com.br/lote/detalhe/201678", "025")</f>
      </c>
      <c r="B31" s="4" t="s">
        <f>=HYPERLINK("https://www.rossileiloes.com.br/lote/detalhe/201678", " Barramentos de Paineis / SCHNEIDER ELETRIC / EZB400W04 – 05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=HYPERLINK("https://www.rossileiloes.com.br/lote/detalhe/201681", "026")</f>
      </c>
      <c r="B32" s="4" t="s">
        <f>=HYPERLINK("https://www.rossileiloes.com.br/lote/detalhe/201681", " Barramentos de Paineis / SCHNEIDER ELETRIC / EZB250W08 – 05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=HYPERLINK("https://www.rossileiloes.com.br/lote/detalhe/201682", "027")</f>
      </c>
      <c r="B33" s="4" t="s">
        <f>=HYPERLINK("https://www.rossileiloes.com.br/lote/detalhe/201682", " Adaptador de tomada Quality Product – Aprox. 100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=HYPERLINK("https://www.rossileiloes.com.br/lote/detalhe/201688", "028")</f>
      </c>
      <c r="B34" s="4" t="s">
        <f>=HYPERLINK("https://www.rossileiloes.com.br/lote/detalhe/201688", " Adaptador de tomada Quality Product - Aprox. 100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=HYPERLINK("https://www.rossileiloes.com.br/lote/detalhe/201696", "029")</f>
      </c>
      <c r="B35" s="4" t="s">
        <f>=HYPERLINK("https://www.rossileiloes.com.br/lote/detalhe/201696", " 6 Pares de seta TVS N9321820 – 6 pares")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=HYPERLINK("https://www.rossileiloes.com.br/lote/detalhe/201690", "030")</f>
      </c>
      <c r="B36" s="4" t="s">
        <f>=HYPERLINK("https://www.rossileiloes.com.br/lote/detalhe/201690", " HP Hewlett packard Desigenjet 700 – 01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=HYPERLINK("https://www.rossileiloes.com.br/lote/detalhe/201698", "031")</f>
      </c>
      <c r="B37" s="4" t="s">
        <f>=HYPERLINK("https://www.rossileiloes.com.br/lote/detalhe/201698", " Lote de placas PN PH54G240NUBHB3SI-A sem componentes – Aprox. 980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=HYPERLINK("https://www.rossileiloes.com.br/lote/detalhe/201679", "032")</f>
      </c>
      <c r="B38" s="4" t="s">
        <f>=HYPERLINK("https://www.rossileiloes.com.br/lote/detalhe/201679", " Leitor Optico DV38-02-3 - 10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=HYPERLINK("https://www.rossileiloes.com.br/lote/detalhe/201685", "033")</f>
      </c>
      <c r="B39" s="4" t="s">
        <f>=HYPERLINK("https://www.rossileiloes.com.br/lote/detalhe/201685", " Leitor Optico DV38-02-3 - 10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=HYPERLINK("https://www.rossileiloes.com.br/lote/detalhe/201694", "034")</f>
      </c>
      <c r="B40" s="4" t="s">
        <f>=HYPERLINK("https://www.rossileiloes.com.br/lote/detalhe/201694", " Placa Eletrônica Janome 85850806 –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=HYPERLINK("https://www.rossileiloes.com.br/lote/detalhe/201689", "035")</f>
      </c>
      <c r="B41" s="4" t="s">
        <f>=HYPERLINK("https://www.rossileiloes.com.br/lote/detalhe/201689", " Placa Eletrônica Janome 85850806 –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=HYPERLINK("https://www.rossileiloes.com.br/lote/detalhe/201699", "037")</f>
      </c>
      <c r="B42" s="4" t="s">
        <f>=HYPERLINK("https://www.rossileiloes.com.br/lote/detalhe/201699", " Válvula – 2 unid     no estado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=HYPERLINK("https://www.rossileiloes.com.br/lote/detalhe/201702", "038")</f>
      </c>
      <c r="B43" s="4" t="s">
        <f>=HYPERLINK("https://www.rossileiloes.com.br/lote/detalhe/201702", " Sobrelaminado de transferência térmica – aprox 20 rolos  no estado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=HYPERLINK("https://www.rossileiloes.com.br/lote/detalhe/201707", "039")</f>
      </c>
      <c r="B44" s="4" t="s">
        <f>=HYPERLINK("https://www.rossileiloes.com.br/lote/detalhe/201707", " Placas eletrônicas  C2675 – Aprox. 20 unid. 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=HYPERLINK("https://www.rossileiloes.com.br/lote/detalhe/201700", "040")</f>
      </c>
      <c r="B45" s="4" t="s">
        <f>=HYPERLINK("https://www.rossileiloes.com.br/lote/detalhe/201700", " Compressores Embraco   no estado – 3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=HYPERLINK("https://www.rossileiloes.com.br/lote/detalhe/201709", "041")</f>
      </c>
      <c r="B46" s="4" t="s">
        <f>=HYPERLINK("https://www.rossileiloes.com.br/lote/detalhe/201709", " Calhas com e sem lâmpadas no estado  – 7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=HYPERLINK("https://www.rossileiloes.com.br/lote/detalhe/201703", "042")</f>
      </c>
      <c r="B47" s="4" t="s">
        <f>=HYPERLINK("https://www.rossileiloes.com.br/lote/detalhe/201703", " Adaptador de antena – Aprox. 500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=HYPERLINK("https://www.rossileiloes.com.br/lote/detalhe/201704", "043")</f>
      </c>
      <c r="B48" s="4" t="s">
        <f>=HYPERLINK("https://www.rossileiloes.com.br/lote/detalhe/201704", " Porcas – Aprox. 20 mil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=HYPERLINK("https://www.rossileiloes.com.br/lote/detalhe/201701", "044")</f>
      </c>
      <c r="B49" s="4" t="s">
        <f>=HYPERLINK("https://www.rossileiloes.com.br/lote/detalhe/201701", " Motores Leroy Somer  - 02 unid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=HYPERLINK("https://www.rossileiloes.com.br/lote/detalhe/201705", "045")</f>
      </c>
      <c r="B50" s="4" t="s">
        <f>=HYPERLINK("https://www.rossileiloes.com.br/lote/detalhe/201705", " Paralama club car/ carrinho de golfe  - Aprox. 15 unid.")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=HYPERLINK("https://www.rossileiloes.com.br/lote/detalhe/201706", "046")</f>
      </c>
      <c r="B51" s="4" t="s">
        <f>=HYPERLINK("https://www.rossileiloes.com.br/lote/detalhe/201706", " Peças para nobreak – aprox 40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=HYPERLINK("https://www.rossileiloes.com.br/lote/detalhe/201720", "048")</f>
      </c>
      <c r="B52" s="4" t="s">
        <f>=HYPERLINK("https://www.rossileiloes.com.br/lote/detalhe/201720", " Motor CE 220/380V  -01 unid. Motor Elektrin SH71/2A  - 01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=HYPERLINK("https://www.rossileiloes.com.br/lote/detalhe/201730", "049")</f>
      </c>
      <c r="B53" s="4" t="s">
        <f>=HYPERLINK("https://www.rossileiloes.com.br/lote/detalhe/201730", " Juntas  - Aprox. 1.200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=HYPERLINK("https://www.rossileiloes.com.br/lote/detalhe/201711", "050")</f>
      </c>
      <c r="B54" s="4" t="s">
        <f>=HYPERLINK("https://www.rossileiloes.com.br/lote/detalhe/201711", " Thermal Dynamics consumíveis diversos  - Aprox. 200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=HYPERLINK("https://www.rossileiloes.com.br/lote/detalhe/201728", "051")</f>
      </c>
      <c r="B55" s="4" t="s">
        <f>=HYPERLINK("https://www.rossileiloes.com.br/lote/detalhe/201728", " Porcas – Aprox. 20 mil unid")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=HYPERLINK("https://www.rossileiloes.com.br/lote/detalhe/201733", "054")</f>
      </c>
      <c r="B56" s="4" t="s">
        <f>=HYPERLINK("https://www.rossileiloes.com.br/lote/detalhe/201733", " Peças Cat  5 peças total. Chicote eletrico cat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=HYPERLINK("https://www.rossileiloes.com.br/lote/detalhe/201725", "055")</f>
      </c>
      <c r="B57" s="4" t="s">
        <f>=HYPERLINK("https://www.rossileiloes.com.br/lote/detalhe/201725", " C.E.I.M conversor de ondas quadradas -6 peças total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=HYPERLINK("https://www.rossileiloes.com.br/lote/detalhe/201723", "056")</f>
      </c>
      <c r="B58" s="4" t="s">
        <f>=HYPERLINK("https://www.rossileiloes.com.br/lote/detalhe/201723", " Flanges diversas  – 120 peças aprox 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=HYPERLINK("https://www.rossileiloes.com.br/lote/detalhe/201721", "057")</f>
      </c>
      <c r="B59" s="4" t="s">
        <f>=HYPERLINK("https://www.rossileiloes.com.br/lote/detalhe/201721", " Flanges diversas  – 100 peças aprox  no estado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=HYPERLINK("https://www.rossileiloes.com.br/lote/detalhe/201712", "058")</f>
      </c>
      <c r="B60" s="4" t="s">
        <f>=HYPERLINK("https://www.rossileiloes.com.br/lote/detalhe/201712", " Flanges duplas  - 15 peças aprox 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=HYPERLINK("https://www.rossileiloes.com.br/lote/detalhe/201710", "059")</f>
      </c>
      <c r="B61" s="4" t="s">
        <f>=HYPERLINK("https://www.rossileiloes.com.br/lote/detalhe/201710", " Aparentemente cabeçote com engrenagem – aprox 6 unid. Conforme lote exposto.")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=HYPERLINK("https://www.rossileiloes.com.br/lote/detalhe/201747", "060")</f>
      </c>
      <c r="B62" s="4" t="s">
        <f>=HYPERLINK("https://www.rossileiloes.com.br/lote/detalhe/201747", " Tampa externa veiculo GM  - 6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=HYPERLINK("https://www.rossileiloes.com.br/lote/detalhe/201713", "061")</f>
      </c>
      <c r="B63" s="4" t="s">
        <f>=HYPERLINK("https://www.rossileiloes.com.br/lote/detalhe/201713", " Peças automotivas contendo alavanca de marcha – 2 unid e 8 peças sobressalentes  - total 10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=HYPERLINK("https://www.rossileiloes.com.br/lote/detalhe/201722", "062")</f>
      </c>
      <c r="B64" s="4" t="s">
        <f>=HYPERLINK("https://www.rossileiloes.com.br/lote/detalhe/201722", " Thordon modelo F361050181 – SXL  BRG  - aprox  4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=HYPERLINK("https://www.rossileiloes.com.br/lote/detalhe/201726", "063")</f>
      </c>
      <c r="B65" s="4" t="s">
        <f>=HYPERLINK("https://www.rossileiloes.com.br/lote/detalhe/201726", " Caximbo para vela diversos – aprox 300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=HYPERLINK("https://www.rossileiloes.com.br/lote/detalhe/201743", "065")</f>
      </c>
      <c r="B66" s="4" t="s">
        <f>=HYPERLINK("https://www.rossileiloes.com.br/lote/detalhe/201743", " Subconjunto do carregador de bateria  modelo 151X1233DD01SA01   - 7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=HYPERLINK("https://www.rossileiloes.com.br/lote/detalhe/201731", "066")</f>
      </c>
      <c r="B67" s="4" t="s">
        <f>=HYPERLINK("https://www.rossileiloes.com.br/lote/detalhe/201731", " Acabamento de bolsas / sapatos / cintos e outros  - aprox 1.000 peças")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=HYPERLINK("https://www.rossileiloes.com.br/lote/detalhe/201724", "068")</f>
      </c>
      <c r="B68" s="4" t="s">
        <f>=HYPERLINK("https://www.rossileiloes.com.br/lote/detalhe/201724", " Placas para DVD – 40 unid aprox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=HYPERLINK("https://www.rossileiloes.com.br/lote/detalhe/201708", "069")</f>
      </c>
      <c r="B69" s="4" t="s">
        <f>=HYPERLINK("https://www.rossileiloes.com.br/lote/detalhe/201708", " Tampa com placa eletrônica Van derlande  mod 0938009  - Aprox. 20 unid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=HYPERLINK("https://www.rossileiloes.com.br/lote/detalhe/201848", "071")</f>
      </c>
      <c r="B70" s="4" t="s">
        <f>=HYPERLINK("https://www.rossileiloes.com.br/lote/detalhe/201848", " Materias elétricos aprox 100 peças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=HYPERLINK("https://www.rossileiloes.com.br/lote/detalhe/201735", "072")</f>
      </c>
      <c r="B71" s="4" t="s">
        <f>=HYPERLINK("https://www.rossileiloes.com.br/lote/detalhe/201735", " Cabos usado em celular modelo GPG M2510 – 40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=HYPERLINK("https://www.rossileiloes.com.br/lote/detalhe/201717", "073")</f>
      </c>
      <c r="B72" s="4" t="s">
        <f>=HYPERLINK("https://www.rossileiloes.com.br/lote/detalhe/201717", " Botão  - aprox  90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=HYPERLINK("https://www.rossileiloes.com.br/lote/detalhe/201736", "074")</f>
      </c>
      <c r="B73" s="4" t="s">
        <f>=HYPERLINK("https://www.rossileiloes.com.br/lote/detalhe/201736", " Peças aparentemente usada em corpo de válvula de cabeçote -  aprox 30 unid. Conforme lote exposto.")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=HYPERLINK("https://www.rossileiloes.com.br/lote/detalhe/201718", "075")</f>
      </c>
      <c r="B74" s="4" t="s">
        <f>=HYPERLINK("https://www.rossileiloes.com.br/lote/detalhe/201718", " Correias diversas – aprox 30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=HYPERLINK("https://www.rossileiloes.com.br/lote/detalhe/201719", "076")</f>
      </c>
      <c r="B75" s="4" t="s">
        <f>=HYPERLINK("https://www.rossileiloes.com.br/lote/detalhe/201719", " Chave de seta moto antiga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=HYPERLINK("https://www.rossileiloes.com.br/lote/detalhe/201727", "078")</f>
      </c>
      <c r="B76" s="4" t="s">
        <f>=HYPERLINK("https://www.rossileiloes.com.br/lote/detalhe/201727", " Caixa de exaustor Camfil n° B625550-033  obs: sem motor   - 01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=HYPERLINK("https://www.rossileiloes.com.br/lote/detalhe/201715", "079")</f>
      </c>
      <c r="B77" s="4" t="s">
        <f>=HYPERLINK("https://www.rossileiloes.com.br/lote/detalhe/201715", " Molas – aprox.  4 mil unid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=HYPERLINK("https://www.rossileiloes.com.br/lote/detalhe/201716", "080")</f>
      </c>
      <c r="B78" s="4" t="s">
        <f>=HYPERLINK("https://www.rossileiloes.com.br/lote/detalhe/201716", " Miolo de moto antiga – 10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=HYPERLINK("https://www.rossileiloes.com.br/lote/detalhe/201746", "081")</f>
      </c>
      <c r="B79" s="4" t="s">
        <f>=HYPERLINK("https://www.rossileiloes.com.br/lote/detalhe/201746", " Fontes diversas – aprox 40 unid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=HYPERLINK("https://www.rossileiloes.com.br/lote/detalhe/201749", "082")</f>
      </c>
      <c r="B80" s="4" t="s">
        <f>=HYPERLINK("https://www.rossileiloes.com.br/lote/detalhe/201749", " Peças para carrinho de golfe modelo AM1188, Am807, P550012, L26150S. Aprox  15 peças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=HYPERLINK("https://www.rossileiloes.com.br/lote/detalhe/201738", "083")</f>
      </c>
      <c r="B81" s="4" t="s">
        <f>=HYPERLINK("https://www.rossileiloes.com.br/lote/detalhe/201738", " Motor no estado – 2 unid. Marca GRI modelo 12583-343")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=HYPERLINK("https://www.rossileiloes.com.br/lote/detalhe/201744", "084")</f>
      </c>
      <c r="B82" s="4" t="s">
        <f>=HYPERLINK("https://www.rossileiloes.com.br/lote/detalhe/201744", " Motores ABB  - 02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=HYPERLINK("https://www.rossileiloes.com.br/lote/detalhe/201732", "085")</f>
      </c>
      <c r="B83" s="4" t="s">
        <f>=HYPERLINK("https://www.rossileiloes.com.br/lote/detalhe/201732", " Motor ABB  - 01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=HYPERLINK("https://www.rossileiloes.com.br/lote/detalhe/201739", "086")</f>
      </c>
      <c r="B84" s="4" t="s">
        <f>=HYPERLINK("https://www.rossileiloes.com.br/lote/detalhe/201739", " Motor ABB – 01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=HYPERLINK("https://www.rossileiloes.com.br/lote/detalhe/201734", "087")</f>
      </c>
      <c r="B85" s="4" t="s">
        <f>=HYPERLINK("https://www.rossileiloes.com.br/lote/detalhe/201734", " Peças Putaway label – aprox  250 unid")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=HYPERLINK("https://www.rossileiloes.com.br/lote/detalhe/201737", "089")</f>
      </c>
      <c r="B86" s="4" t="s">
        <f>=HYPERLINK("https://www.rossileiloes.com.br/lote/detalhe/201737", " Daihatsu – aprox 20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=HYPERLINK("https://www.rossileiloes.com.br/lote/detalhe/201745", "090")</f>
      </c>
      <c r="B87" s="4" t="s">
        <f>=HYPERLINK("https://www.rossileiloes.com.br/lote/detalhe/201745", " Polia do virabrequim volvo FH – modelo 20799474 – 3 unid.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=HYPERLINK("https://www.rossileiloes.com.br/lote/detalhe/201741", "091")</f>
      </c>
      <c r="B88" s="4" t="s">
        <f>=HYPERLINK("https://www.rossileiloes.com.br/lote/detalhe/201741", " Escapamento de moto – 01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=HYPERLINK("https://www.rossileiloes.com.br/lote/detalhe/201714", "093")</f>
      </c>
      <c r="B89" s="4" t="s">
        <f>=HYPERLINK("https://www.rossileiloes.com.br/lote/detalhe/201714", " Escapamentos – 02 unid. Ponteiras – 02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=HYPERLINK("https://www.rossileiloes.com.br/lote/detalhe/201742", "095")</f>
      </c>
      <c r="B90" s="4" t="s">
        <f>=HYPERLINK("https://www.rossileiloes.com.br/lote/detalhe/201742", " Conexões – aprox 200 unid")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=HYPERLINK("https://www.rossileiloes.com.br/lote/detalhe/201740", "096")</f>
      </c>
      <c r="B91" s="4" t="s">
        <f>=HYPERLINK("https://www.rossileiloes.com.br/lote/detalhe/201740", " Óculos preto colorido marca Bear Stuff  - Aprox. 250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=HYPERLINK("https://www.rossileiloes.com.br/lote/detalhe/201750", "097")</f>
      </c>
      <c r="B92" s="4" t="s">
        <f>=HYPERLINK("https://www.rossileiloes.com.br/lote/detalhe/201750", " Basitek  cod 157257-1  - 8 peças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=HYPERLINK("https://www.rossileiloes.com.br/lote/detalhe/201756", "098")</f>
      </c>
      <c r="B93" s="4" t="s">
        <f>=HYPERLINK("https://www.rossileiloes.com.br/lote/detalhe/201756", " Coletor de admissão Apache  - Aprox. 50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=HYPERLINK("https://www.rossileiloes.com.br/lote/detalhe/201754", "100")</f>
      </c>
      <c r="B94" s="4" t="s">
        <f>=HYPERLINK("https://www.rossileiloes.com.br/lote/detalhe/201754", " Resistências para encubadora – 6 unid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=HYPERLINK("https://www.rossileiloes.com.br/lote/detalhe/201751", "101")</f>
      </c>
      <c r="B95" s="4" t="s">
        <f>=HYPERLINK("https://www.rossileiloes.com.br/lote/detalhe/201751", " Lote Mercedes – 6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=HYPERLINK("https://www.rossileiloes.com.br/lote/detalhe/201755", "102")</f>
      </c>
      <c r="B96" s="4" t="s">
        <f>=HYPERLINK("https://www.rossileiloes.com.br/lote/detalhe/201755", " Peças diversas para  equip. Eólicos GE – aprox 220 unid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=HYPERLINK("https://www.rossileiloes.com.br/lote/detalhe/201752", "103")</f>
      </c>
      <c r="B97" s="4" t="s">
        <f>=HYPERLINK("https://www.rossileiloes.com.br/lote/detalhe/201752", " Painel GM – 6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=HYPERLINK("https://www.rossileiloes.com.br/lote/detalhe/201758", "104")</f>
      </c>
      <c r="B98" s="4" t="s">
        <f>=HYPERLINK("https://www.rossileiloes.com.br/lote/detalhe/201758", " Livro Textbook of Pediatric Infectious Diseases  - kit volume 1 e 2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=HYPERLINK("https://www.rossileiloes.com.br/lote/detalhe/201753", "105")</f>
      </c>
      <c r="B99" s="4" t="s">
        <f>=HYPERLINK("https://www.rossileiloes.com.br/lote/detalhe/201753", " Livro Textbook of Pediatric Infectious Diseases  - kit volume 1 e 2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=HYPERLINK("https://www.rossileiloes.com.br/lote/detalhe/201759", "106")</f>
      </c>
      <c r="B100" s="4" t="s">
        <f>=HYPERLINK("https://www.rossileiloes.com.br/lote/detalhe/201759", " Livro Textbook of Pediatric Infectious Diseases  - kit volume 1 e 2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=HYPERLINK("https://www.rossileiloes.com.br/lote/detalhe/201760", "107")</f>
      </c>
      <c r="B101" s="4" t="s">
        <f>=HYPERLINK("https://www.rossileiloes.com.br/lote/detalhe/201760", " Livros Nanocosmetics And Nanomedicines -  5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=HYPERLINK("https://www.rossileiloes.com.br/lote/detalhe/201761", "108")</f>
      </c>
      <c r="B102" s="4" t="s">
        <f>=HYPERLINK("https://www.rossileiloes.com.br/lote/detalhe/201761", " Lost Constellations  - 5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=HYPERLINK("https://www.rossileiloes.com.br/lote/detalhe/201762", "109")</f>
      </c>
      <c r="B103" s="4" t="s">
        <f>=HYPERLINK("https://www.rossileiloes.com.br/lote/detalhe/201762", " Peças para bombas gouds – aprox 15 unid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=HYPERLINK("https://www.rossileiloes.com.br/lote/detalhe/201763", "110")</f>
      </c>
      <c r="B104" s="4" t="s">
        <f>=HYPERLINK("https://www.rossileiloes.com.br/lote/detalhe/201763", " Livros Nanocosmetics And Nanomedicines -  5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=HYPERLINK("https://www.rossileiloes.com.br/lote/detalhe/201764", "111")</f>
      </c>
      <c r="B105" s="4" t="s">
        <f>=HYPERLINK("https://www.rossileiloes.com.br/lote/detalhe/201764", " Lost Constellations  - 5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=HYPERLINK("https://www.rossileiloes.com.br/lote/detalhe/201766", "112")</f>
      </c>
      <c r="B106" s="4" t="s">
        <f>=HYPERLINK("https://www.rossileiloes.com.br/lote/detalhe/201766", " Abraçadeira de inox tipo tucho novas  – 50 unid aprox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=HYPERLINK("https://www.rossileiloes.com.br/lote/detalhe/201765", "113")</f>
      </c>
      <c r="B107" s="4" t="s">
        <f>=HYPERLINK("https://www.rossileiloes.com.br/lote/detalhe/201765", " Eaton Conjunto de vedação de pistão 6643TTVEJ – aprox 50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=HYPERLINK("https://www.rossileiloes.com.br/lote/detalhe/201768", "114")</f>
      </c>
      <c r="B108" s="4" t="s">
        <f>=HYPERLINK("https://www.rossileiloes.com.br/lote/detalhe/201768", " Clip de metal para pias – Aprox. 500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=HYPERLINK("https://www.rossileiloes.com.br/lote/detalhe/201769", "115")</f>
      </c>
      <c r="B109" s="4" t="s">
        <f>=HYPERLINK("https://www.rossileiloes.com.br/lote/detalhe/201769", " Clip de metal para pias – Aprox. 500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=HYPERLINK("https://www.rossileiloes.com.br/lote/detalhe/201767", "116")</f>
      </c>
      <c r="B110" s="4" t="s">
        <f>=HYPERLINK("https://www.rossileiloes.com.br/lote/detalhe/201767", " Clip de metal para pias – Aprox. 500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=HYPERLINK("https://www.rossileiloes.com.br/lote/detalhe/201772", "117")</f>
      </c>
      <c r="B111" s="4" t="s">
        <f>=HYPERLINK("https://www.rossileiloes.com.br/lote/detalhe/201772", " Anel Kapco Nas1812-5ª – Aprox. 50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=HYPERLINK("https://www.rossileiloes.com.br/lote/detalhe/201770", "118")</f>
      </c>
      <c r="B112" s="4" t="s">
        <f>=HYPERLINK("https://www.rossileiloes.com.br/lote/detalhe/201770", " Filtrol Modelo Bu-100  sem uso – 02 unid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=HYPERLINK("https://www.rossileiloes.com.br/lote/detalhe/201771", "119")</f>
      </c>
      <c r="B113" s="4" t="s">
        <f>=HYPERLINK("https://www.rossileiloes.com.br/lote/detalhe/201771", " Válvula reguladora Airtac  no estado - 01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=HYPERLINK("https://www.rossileiloes.com.br/lote/detalhe/201775", "120")</f>
      </c>
      <c r="B114" s="4" t="s">
        <f>=HYPERLINK("https://www.rossileiloes.com.br/lote/detalhe/201775", " Lote de peças KD Ingenieurtechnik – aprox 1.000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=HYPERLINK("https://www.rossileiloes.com.br/lote/detalhe/201773", "121")</f>
      </c>
      <c r="B115" s="4" t="s">
        <f>=HYPERLINK("https://www.rossileiloes.com.br/lote/detalhe/201773", " Peça WEISS  modelo ST05 15212 com motor Gergii kobold 346 -01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=HYPERLINK("https://www.rossileiloes.com.br/lote/detalhe/201778", "123")</f>
      </c>
      <c r="B116" s="4" t="s">
        <f>=HYPERLINK("https://www.rossileiloes.com.br/lote/detalhe/201778", " CARTUCHO MIMAKI E EPSON – APROX 19 UNID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=HYPERLINK("https://www.rossileiloes.com.br/lote/detalhe/201776", "124")</f>
      </c>
      <c r="B117" s="4" t="s">
        <f>=HYPERLINK("https://www.rossileiloes.com.br/lote/detalhe/201776", " ANALISADOR DE GASES GAS DATA LMSXI NO ESTADO – 01 UNID")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=HYPERLINK("https://www.rossileiloes.com.br/lote/detalhe/201774", "125")</f>
      </c>
      <c r="B118" s="4" t="s">
        <f>=HYPERLINK("https://www.rossileiloes.com.br/lote/detalhe/201774", " FONTE ASTEC AA22780 RS5 NO ESTADO – 4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=HYPERLINK("https://www.rossileiloes.com.br/lote/detalhe/201779", "126")</f>
      </c>
      <c r="B119" s="4" t="s">
        <f>=HYPERLINK("https://www.rossileiloes.com.br/lote/detalhe/201779", " PLACAS FAX OPTION TYPE 5001 RICOH SEM USO – 02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=HYPERLINK("https://www.rossileiloes.com.br/lote/detalhe/201777", "128")</f>
      </c>
      <c r="B120" s="4" t="s">
        <f>=HYPERLINK("https://www.rossileiloes.com.br/lote/detalhe/201777", " EQUIPAMENTO NERA MODELO 77000348/FU18AAA-31UA NO ESTADO – 01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=HYPERLINK("https://www.rossileiloes.com.br/lote/detalhe/201780", "129")</f>
      </c>
      <c r="B121" s="4" t="s">
        <f>=HYPERLINK("https://www.rossileiloes.com.br/lote/detalhe/201780", " ANTENA SENAOSN-8908 NO ESTADO – 03 UNID")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=HYPERLINK("https://www.rossileiloes.com.br/lote/detalhe/201784", "130")</f>
      </c>
      <c r="B122" s="4" t="s">
        <f>=HYPERLINK("https://www.rossileiloes.com.br/lote/detalhe/201784", " SEQUENCIADOR DE CAMERA – 2 UNID E 3 MODEM NO ESTADO – TOTAL 5 PEÇAS")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125,00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=HYPERLINK("https://www.rossileiloes.com.br/lote/detalhe/201783", "131")</f>
      </c>
      <c r="B123" s="4" t="s">
        <f>=HYPERLINK("https://www.rossileiloes.com.br/lote/detalhe/201783", " PEÇAS DE TUBULAÇÃO JACOB NOVAS – 21 UNID APROX")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=HYPERLINK("https://www.rossileiloes.com.br/lote/detalhe/201782", "133")</f>
      </c>
      <c r="B124" s="4" t="s">
        <f>=HYPERLINK("https://www.rossileiloes.com.br/lote/detalhe/201782", " FILTROL MODELO BU 400 PRODUTO SEM USO – 01 UNID CONJUNTO")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=HYPERLINK("https://www.rossileiloes.com.br/lote/detalhe/201786", "134")</f>
      </c>
      <c r="B125" s="4" t="s">
        <f>=HYPERLINK("https://www.rossileiloes.com.br/lote/detalhe/201786", " PEÇAS MARCA SHURFLO PRODUTO SEM USO – QUANT.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=HYPERLINK("https://www.rossileiloes.com.br/lote/detalhe/201781", "135")</f>
      </c>
      <c r="B126" s="4" t="s">
        <f>=HYPERLINK("https://www.rossileiloes.com.br/lote/detalhe/201781", " PEÇAS PARA EQUIP AGRICOLA SEM USO – 02 UNID")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=HYPERLINK("https://www.rossileiloes.com.br/lote/detalhe/201785", "136")</f>
      </c>
      <c r="B127" s="4" t="s">
        <f>=HYPERLINK("https://www.rossileiloes.com.br/lote/detalhe/201785", " PEÇAS SHARP – UNID DE PROCESSO. NO ESTADO – 04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=HYPERLINK("https://www.rossileiloes.com.br/lote/detalhe/201795", "138")</f>
      </c>
      <c r="B128" s="4" t="s">
        <f>=HYPERLINK("https://www.rossileiloes.com.br/lote/detalhe/201795", " Fontes no estado – 10 unid")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=HYPERLINK("https://www.rossileiloes.com.br/lote/detalhe/201790", "139")</f>
      </c>
      <c r="B129" s="4" t="s">
        <f>=HYPERLINK("https://www.rossileiloes.com.br/lote/detalhe/201790", " Roupas para alta temperatura – 3 unid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=HYPERLINK("https://www.rossileiloes.com.br/lote/detalhe/201798", "140")</f>
      </c>
      <c r="B130" s="4" t="s">
        <f>=HYPERLINK("https://www.rossileiloes.com.br/lote/detalhe/201798", " Controlador – 4 unid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=HYPERLINK("https://www.rossileiloes.com.br/lote/detalhe/201814", "141")</f>
      </c>
      <c r="B131" s="4" t="s">
        <f>=HYPERLINK("https://www.rossileiloes.com.br/lote/detalhe/201814", " Bloco hidraulico – Aprox. 100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=HYPERLINK("https://www.rossileiloes.com.br/lote/detalhe/201803", "142")</f>
      </c>
      <c r="B132" s="4" t="s">
        <f>=HYPERLINK("https://www.rossileiloes.com.br/lote/detalhe/201803", " Peça mecanica – Aprox. 100 unid")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=HYPERLINK("https://www.rossileiloes.com.br/lote/detalhe/201830", "143")</f>
      </c>
      <c r="B133" s="4" t="s">
        <f>=HYPERLINK("https://www.rossileiloes.com.br/lote/detalhe/201830", " Tronco bovino – 01 unid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=HYPERLINK("https://www.rossileiloes.com.br/lote/detalhe/201837", "144")</f>
      </c>
      <c r="B134" s="4" t="s">
        <f>=HYPERLINK("https://www.rossileiloes.com.br/lote/detalhe/201837", " Eixos – 3 unid novos")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=HYPERLINK("https://www.rossileiloes.com.br/lote/detalhe/201825", "145")</f>
      </c>
      <c r="B135" s="4" t="s">
        <f>=HYPERLINK("https://www.rossileiloes.com.br/lote/detalhe/201825", " Molas de veiculos – 4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=HYPERLINK("https://www.rossileiloes.com.br/lote/detalhe/201796", "146")</f>
      </c>
      <c r="B136" s="4" t="s">
        <f>=HYPERLINK("https://www.rossileiloes.com.br/lote/detalhe/201796", " Carenagem de moto diversas – 50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=HYPERLINK("https://www.rossileiloes.com.br/lote/detalhe/201833", "147")</f>
      </c>
      <c r="B137" s="4" t="s">
        <f>=HYPERLINK("https://www.rossileiloes.com.br/lote/detalhe/201833", " Kiwitalk – 38 unid")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=HYPERLINK("https://www.rossileiloes.com.br/lote/detalhe/201821", "148")</f>
      </c>
      <c r="B138" s="4" t="s">
        <f>=HYPERLINK("https://www.rossileiloes.com.br/lote/detalhe/201821", " Peça plastica com abraçadeira – 1000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=HYPERLINK("https://www.rossileiloes.com.br/lote/detalhe/201810", "149")</f>
      </c>
      <c r="B139" s="4" t="s">
        <f>=HYPERLINK("https://www.rossileiloes.com.br/lote/detalhe/201810", " Suporte de parabrisa para maquina agricola – 10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=HYPERLINK("https://www.rossileiloes.com.br/lote/detalhe/201828", "150")</f>
      </c>
      <c r="B140" s="4" t="s">
        <f>=HYPERLINK("https://www.rossileiloes.com.br/lote/detalhe/201828", " Ford Gen 2 –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=HYPERLINK("https://www.rossileiloes.com.br/lote/detalhe/201836", "151")</f>
      </c>
      <c r="B141" s="4" t="s">
        <f>=HYPERLINK("https://www.rossileiloes.com.br/lote/detalhe/201836", " Separador de fila – 3 unid novos")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=HYPERLINK("https://www.rossileiloes.com.br/lote/detalhe/201826", "152")</f>
      </c>
      <c r="B142" s="4" t="s">
        <f>=HYPERLINK("https://www.rossileiloes.com.br/lote/detalhe/201826", " Linha – aproximadamente 50 rolos")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=HYPERLINK("https://www.rossileiloes.com.br/lote/detalhe/201807", "153")</f>
      </c>
      <c r="B143" s="4" t="s">
        <f>=HYPERLINK("https://www.rossileiloes.com.br/lote/detalhe/201807", " Linha – aproximadamente 50 rolos")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=HYPERLINK("https://www.rossileiloes.com.br/lote/detalhe/201816", "154")</f>
      </c>
      <c r="B144" s="4" t="s">
        <f>=HYPERLINK("https://www.rossileiloes.com.br/lote/detalhe/201816", " Linha – aproximadamente 50 rolos")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=HYPERLINK("https://www.rossileiloes.com.br/lote/detalhe/201831", "155")</f>
      </c>
      <c r="B145" s="4" t="s">
        <f>=HYPERLINK("https://www.rossileiloes.com.br/lote/detalhe/201831", " Linha – aproximadamente 50 rolos")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=HYPERLINK("https://www.rossileiloes.com.br/lote/detalhe/201832", "156")</f>
      </c>
      <c r="B146" s="4" t="s">
        <f>=HYPERLINK("https://www.rossileiloes.com.br/lote/detalhe/201832", " Placas sem componentes – 2 mil peças")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=HYPERLINK("https://www.rossileiloes.com.br/lote/detalhe/201815", "157")</f>
      </c>
      <c r="B147" s="4" t="s">
        <f>=HYPERLINK("https://www.rossileiloes.com.br/lote/detalhe/201815", " PTB Rose Systemtechik GMBH – 10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125,00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=HYPERLINK("https://www.rossileiloes.com.br/lote/detalhe/201812", "158")</f>
      </c>
      <c r="B148" s="4" t="s">
        <f>=HYPERLINK("https://www.rossileiloes.com.br/lote/detalhe/201812", " Filtroil – 01 unid novo")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=HYPERLINK("https://www.rossileiloes.com.br/lote/detalhe/201829", "160")</f>
      </c>
      <c r="B149" s="4" t="s">
        <f>=HYPERLINK("https://www.rossileiloes.com.br/lote/detalhe/201829", " Peças para fixação – 300 peças aprox.")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=HYPERLINK("https://www.rossileiloes.com.br/lote/detalhe/201787", "164")</f>
      </c>
      <c r="B150" s="4" t="s">
        <f>=HYPERLINK("https://www.rossileiloes.com.br/lote/detalhe/201787", " Peças no estado aparentemente agricola – 4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=HYPERLINK("https://www.rossileiloes.com.br/lote/detalhe/201820", "165")</f>
      </c>
      <c r="B151" s="4" t="s">
        <f>=HYPERLINK("https://www.rossileiloes.com.br/lote/detalhe/201820", " Peças diversas. Conforme lote exposto – 22 unid")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=HYPERLINK("https://www.rossileiloes.com.br/lote/detalhe/201802", "166")</f>
      </c>
      <c r="B152" s="4" t="s">
        <f>=HYPERLINK("https://www.rossileiloes.com.br/lote/detalhe/201802", " Adaptador de antena – 1100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=HYPERLINK("https://www.rossileiloes.com.br/lote/detalhe/201811", "167")</f>
      </c>
      <c r="B153" s="4" t="s">
        <f>=HYPERLINK("https://www.rossileiloes.com.br/lote/detalhe/201811", " Eixo fuso de suporte inferior Tomahawk – 8 unid")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=HYPERLINK("https://www.rossileiloes.com.br/lote/detalhe/201794", "168")</f>
      </c>
      <c r="B154" s="4" t="s">
        <f>=HYPERLINK("https://www.rossileiloes.com.br/lote/detalhe/201794", " Placas lisa – 650 unid aprox")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=HYPERLINK("https://www.rossileiloes.com.br/lote/detalhe/201791", "169")</f>
      </c>
      <c r="B155" s="4" t="s">
        <f>=HYPERLINK("https://www.rossileiloes.com.br/lote/detalhe/201791", " Anel de metal – 500 unid aprox")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125,00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=HYPERLINK("https://www.rossileiloes.com.br/lote/detalhe/201800", "170")</f>
      </c>
      <c r="B156" s="4" t="s">
        <f>=HYPERLINK("https://www.rossileiloes.com.br/lote/detalhe/201800", " Putaway Label – aprox 200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=HYPERLINK("https://www.rossileiloes.com.br/lote/detalhe/201801", "172")</f>
      </c>
      <c r="B157" s="4" t="s">
        <f>=HYPERLINK("https://www.rossileiloes.com.br/lote/detalhe/201801", " Placas lisas– 475 unid aprox. Cabos para celular – Aprox. 37 unid. Placas ( aparentemente memoria) sem componente – 280 unid aprox.")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=HYPERLINK("https://www.rossileiloes.com.br/lote/detalhe/201823", "173")</f>
      </c>
      <c r="B158" s="4" t="s">
        <f>=HYPERLINK("https://www.rossileiloes.com.br/lote/detalhe/201823", " Anel de metal – 500 unid aprox")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=HYPERLINK("https://www.rossileiloes.com.br/lote/detalhe/201835", "175")</f>
      </c>
      <c r="B159" s="4" t="s">
        <f>=HYPERLINK("https://www.rossileiloes.com.br/lote/detalhe/201835", " Amano TF5030 Ribbon similar – Aprox. 25 unid")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125,00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=HYPERLINK("https://www.rossileiloes.com.br/lote/detalhe/201788", "176")</f>
      </c>
      <c r="B160" s="4" t="s">
        <f>=HYPERLINK("https://www.rossileiloes.com.br/lote/detalhe/201788", "  Frymaster original. 8260993SP – aprox. 50 pares")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=HYPERLINK("https://www.rossileiloes.com.br/lote/detalhe/201804", "177")</f>
      </c>
      <c r="B161" s="4" t="s">
        <f>=HYPERLINK("https://www.rossileiloes.com.br/lote/detalhe/201804", " Peças de moto diversas. Conforme lote exposto – aprox. 60 unid")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=HYPERLINK("https://www.rossileiloes.com.br/lote/detalhe/201809", "179")</f>
      </c>
      <c r="B162" s="4" t="s">
        <f>=HYPERLINK("https://www.rossileiloes.com.br/lote/detalhe/201809", " Cascos virabrequim PS26H-Z 0.5 – 6 pares")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=HYPERLINK("https://www.rossileiloes.com.br/lote/detalhe/201793", "181")</f>
      </c>
      <c r="B163" s="4" t="s">
        <f>=HYPERLINK("https://www.rossileiloes.com.br/lote/detalhe/201793", " Porca – 15 mil unid")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375,00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=HYPERLINK("https://www.rossileiloes.com.br/lote/detalhe/201806", "183")</f>
      </c>
      <c r="B164" s="4" t="s">
        <f>=HYPERLINK("https://www.rossileiloes.com.br/lote/detalhe/201806", " Cascos virabrequim PS26H-Z 0.5 – 9 pares")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=HYPERLINK("https://www.rossileiloes.com.br/lote/detalhe/201818", "185")</f>
      </c>
      <c r="B165" s="4" t="s">
        <f>=HYPERLINK("https://www.rossileiloes.com.br/lote/detalhe/201818", " Porca – 15 mil unid")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=HYPERLINK("https://www.rossileiloes.com.br/lote/detalhe/201817", "186")</f>
      </c>
      <c r="B166" s="4" t="s">
        <f>=HYPERLINK("https://www.rossileiloes.com.br/lote/detalhe/201817", " Peça plastica – 20 unid")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=HYPERLINK("https://www.rossileiloes.com.br/lote/detalhe/201789", "189")</f>
      </c>
      <c r="B167" s="4" t="s">
        <f>=HYPERLINK("https://www.rossileiloes.com.br/lote/detalhe/201789", " Chicotes diversos – 65 unid aprox")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=HYPERLINK("https://www.rossileiloes.com.br/lote/detalhe/201805", "190")</f>
      </c>
      <c r="B168" s="4" t="s">
        <f>=HYPERLINK("https://www.rossileiloes.com.br/lote/detalhe/201805", " Kliklok – pecas modelos variados - 30 unid aprox")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=HYPERLINK("https://www.rossileiloes.com.br/lote/detalhe/201822", "191")</f>
      </c>
      <c r="B169" s="4" t="s">
        <f>=HYPERLINK("https://www.rossileiloes.com.br/lote/detalhe/201822", " Lote de produtos diversos – aprox 10 unid")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=HYPERLINK("https://www.rossileiloes.com.br/lote/detalhe/201834", "193")</f>
      </c>
      <c r="B170" s="4" t="s">
        <f>=HYPERLINK("https://www.rossileiloes.com.br/lote/detalhe/201834", " Barramento Schuneider EZ400-630 – 4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=HYPERLINK("https://www.rossileiloes.com.br/lote/detalhe/201797", "194")</f>
      </c>
      <c r="B171" s="4" t="s">
        <f>=HYPERLINK("https://www.rossileiloes.com.br/lote/detalhe/201797", " Barramento Schuneider EZB250W-08 – 3 unid")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=HYPERLINK("https://www.rossileiloes.com.br/lote/detalhe/201819", "195")</f>
      </c>
      <c r="B172" s="4" t="s">
        <f>=HYPERLINK("https://www.rossileiloes.com.br/lote/detalhe/201819", " Barramento Schuneider EZ400-630 – 4 unid")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=HYPERLINK("https://www.rossileiloes.com.br/lote/detalhe/201808", "196")</f>
      </c>
      <c r="B173" s="4" t="s">
        <f>=HYPERLINK("https://www.rossileiloes.com.br/lote/detalhe/201808", " Óculos Bear Stuff – 150 unid aprox")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=HYPERLINK("https://www.rossileiloes.com.br/lote/detalhe/201813", "197")</f>
      </c>
      <c r="B174" s="4" t="s">
        <f>=HYPERLINK("https://www.rossileiloes.com.br/lote/detalhe/201813", " Óculos Bear Stuff – 150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=HYPERLINK("https://www.rossileiloes.com.br/lote/detalhe/201827", "198")</f>
      </c>
      <c r="B175" s="4" t="s">
        <f>=HYPERLINK("https://www.rossileiloes.com.br/lote/detalhe/201827", " Óculos Bear Stuff – 150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=HYPERLINK("https://www.rossileiloes.com.br/lote/detalhe/201799", "199")</f>
      </c>
      <c r="B176" s="4" t="s">
        <f>=HYPERLINK("https://www.rossileiloes.com.br/lote/detalhe/201799", " Porcas – Aprox. 40 mil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=HYPERLINK("https://www.rossileiloes.com.br/lote/detalhe/201824", "200")</f>
      </c>
      <c r="B177" s="4" t="s">
        <f>=HYPERLINK("https://www.rossileiloes.com.br/lote/detalhe/201824", " Peças para elevador")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=HYPERLINK("https://www.rossileiloes.com.br/lote/detalhe/202962", "201")</f>
      </c>
      <c r="B178" s="4" t="s">
        <f>=HYPERLINK("https://www.rossileiloes.com.br/lote/detalhe/202962", " Aprox. 5 mil peças plasticas branca ( conforme imagens)")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=HYPERLINK("https://www.rossileiloes.com.br/lote/detalhe/202956", "202")</f>
      </c>
      <c r="B179" s="4" t="s">
        <f>=HYPERLINK("https://www.rossileiloes.com.br/lote/detalhe/202956", " Peça de automação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=HYPERLINK("https://www.rossileiloes.com.br/lote/detalhe/202934", "203")</f>
      </c>
      <c r="B180" s="4" t="s">
        <f>=HYPERLINK("https://www.rossileiloes.com.br/lote/detalhe/202934", " Produtos da Shurflo")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=HYPERLINK("https://www.rossileiloes.com.br/lote/detalhe/202932", "204")</f>
      </c>
      <c r="B181" s="4" t="s">
        <f>=HYPERLINK("https://www.rossileiloes.com.br/lote/detalhe/202932", " UNBEKANNTESWERK 16 peças aprox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=HYPERLINK("https://www.rossileiloes.com.br/lote/detalhe/202993", "205")</f>
      </c>
      <c r="B182" s="4" t="s">
        <f>=HYPERLINK("https://www.rossileiloes.com.br/lote/detalhe/202993", " Produtos SPX novos na embalagem original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=HYPERLINK("https://www.rossileiloes.com.br/lote/detalhe/202986", "206")</f>
      </c>
      <c r="B183" s="4" t="s">
        <f>=HYPERLINK("https://www.rossileiloes.com.br/lote/detalhe/202986", " Lote composto por 20 unid de ream clamps")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=HYPERLINK("https://www.rossileiloes.com.br/lote/detalhe/202996", "207")</f>
      </c>
      <c r="B184" s="4" t="s">
        <f>=HYPERLINK("https://www.rossileiloes.com.br/lote/detalhe/202996", " Aparelho Nokia/Siemens modelo S30861=2432X2")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=HYPERLINK("https://www.rossileiloes.com.br/lote/detalhe/202978", "208")</f>
      </c>
      <c r="B185" s="4" t="s">
        <f>=HYPERLINK("https://www.rossileiloes.com.br/lote/detalhe/202978", " 2 unid Page Modulo de comunicação MX4")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=HYPERLINK("https://www.rossileiloes.com.br/lote/detalhe/202929", "209")</f>
      </c>
      <c r="B186" s="4" t="s">
        <f>=HYPERLINK("https://www.rossileiloes.com.br/lote/detalhe/202929", " Frymaster peças conforme lote exposto")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450.00</t>
        </is>
      </c>
    </row>
    <row collapsed="false" customFormat="false" customHeight="false" hidden="false" ht="12.1" outlineLevel="0" r="187">
      <c r="A187" s="5" t="s">
        <f>=HYPERLINK("https://www.rossileiloes.com.br/lote/detalhe/202964", "210")</f>
      </c>
      <c r="B187" s="4" t="s">
        <f>=HYPERLINK("https://www.rossileiloes.com.br/lote/detalhe/202964", " Placas Kill coding 3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=HYPERLINK("https://www.rossileiloes.com.br/lote/detalhe/202958", "211")</f>
      </c>
      <c r="B188" s="4" t="s">
        <f>=HYPERLINK("https://www.rossileiloes.com.br/lote/detalhe/202958", " Porta banner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75,00</t>
        </is>
      </c>
      <c r="F188" s="4" t="inlineStr">
        <is>
          <t>40.00</t>
        </is>
      </c>
    </row>
    <row collapsed="false" customFormat="false" customHeight="false" hidden="false" ht="12.1" outlineLevel="0" r="189">
      <c r="A189" s="5" t="s">
        <f>=HYPERLINK("https://www.rossileiloes.com.br/lote/detalhe/202976", "212")</f>
      </c>
      <c r="B189" s="4" t="s">
        <f>=HYPERLINK("https://www.rossileiloes.com.br/lote/detalhe/202976", " F.G TV zoom leans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550,00</t>
        </is>
      </c>
      <c r="F189" s="4" t="inlineStr">
        <is>
          <t>275.00</t>
        </is>
      </c>
    </row>
    <row collapsed="false" customFormat="false" customHeight="false" hidden="false" ht="12.1" outlineLevel="0" r="190">
      <c r="A190" s="5" t="s">
        <f>=HYPERLINK("https://www.rossileiloes.com.br/lote/detalhe/202947", "213")</f>
      </c>
      <c r="B190" s="4" t="s">
        <f>=HYPERLINK("https://www.rossileiloes.com.br/lote/detalhe/202947", " Composto 3 unid aparelhos eletronicos")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=HYPERLINK("https://www.rossileiloes.com.br/lote/detalhe/202948", "214")</f>
      </c>
      <c r="B191" s="4" t="s">
        <f>=HYPERLINK("https://www.rossileiloes.com.br/lote/detalhe/202948", " 4 unid Husky termopar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1.250,00</t>
        </is>
      </c>
      <c r="F191" s="4" t="inlineStr">
        <is>
          <t>625.00</t>
        </is>
      </c>
    </row>
    <row collapsed="false" customFormat="false" customHeight="false" hidden="false" ht="12.1" outlineLevel="0" r="192">
      <c r="A192" s="5" t="s">
        <f>=HYPERLINK("https://www.rossileiloes.com.br/lote/detalhe/202930", "215")</f>
      </c>
      <c r="B192" s="4" t="s">
        <f>=HYPERLINK("https://www.rossileiloes.com.br/lote/detalhe/202930", " Bomba de banheira KDT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=HYPERLINK("https://www.rossileiloes.com.br/lote/detalhe/202939", "216")</f>
      </c>
      <c r="B193" s="4" t="s">
        <f>=HYPERLINK("https://www.rossileiloes.com.br/lote/detalhe/202939", " Suporte The Claw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=HYPERLINK("https://www.rossileiloes.com.br/lote/detalhe/202937", "217")</f>
      </c>
      <c r="B194" s="4" t="s">
        <f>=HYPERLINK("https://www.rossileiloes.com.br/lote/detalhe/202937", " 2 discos Bosch WF11")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125.00</t>
        </is>
      </c>
    </row>
    <row collapsed="false" customFormat="false" customHeight="false" hidden="false" ht="12.1" outlineLevel="0" r="195">
      <c r="A195" s="5" t="s">
        <f>=HYPERLINK("https://www.rossileiloes.com.br/lote/detalhe/202995", "218")</f>
      </c>
      <c r="B195" s="4" t="s">
        <f>=HYPERLINK("https://www.rossileiloes.com.br/lote/detalhe/202995", " CPU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75.00</t>
        </is>
      </c>
    </row>
    <row collapsed="false" customFormat="false" customHeight="false" hidden="false" ht="12.1" outlineLevel="0" r="196">
      <c r="A196" s="5" t="s">
        <f>=HYPERLINK("https://www.rossileiloes.com.br/lote/detalhe/202989", "219")</f>
      </c>
      <c r="B196" s="4" t="s">
        <f>=HYPERLINK("https://www.rossileiloes.com.br/lote/detalhe/202989", " peças moto novas / discos/ juntas/cadeado pantografico")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=HYPERLINK("https://www.rossileiloes.com.br/lote/detalhe/202982", "220")</f>
      </c>
      <c r="B197" s="4" t="s">
        <f>=HYPERLINK("https://www.rossileiloes.com.br/lote/detalhe/202982", " 1 Alarme TV RR e 1 motor")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75.00</t>
        </is>
      </c>
    </row>
    <row collapsed="false" customFormat="false" customHeight="false" hidden="false" ht="12.1" outlineLevel="0" r="198">
      <c r="A198" s="5" t="s">
        <f>=HYPERLINK("https://www.rossileiloes.com.br/lote/detalhe/202984", "221")</f>
      </c>
      <c r="B198" s="4" t="s">
        <f>=HYPERLINK("https://www.rossileiloes.com.br/lote/detalhe/202984", " Aprox 50 telas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=HYPERLINK("https://www.rossileiloes.com.br/lote/detalhe/202935", "222")</f>
      </c>
      <c r="B199" s="4" t="s">
        <f>=HYPERLINK("https://www.rossileiloes.com.br/lote/detalhe/202935", " Peças para polimento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125,00</t>
        </is>
      </c>
      <c r="F199" s="4" t="inlineStr">
        <is>
          <t>60.00</t>
        </is>
      </c>
    </row>
    <row collapsed="false" customFormat="false" customHeight="false" hidden="false" ht="12.1" outlineLevel="0" r="200">
      <c r="A200" s="5" t="s">
        <f>=HYPERLINK("https://www.rossileiloes.com.br/lote/detalhe/202988", "223")</f>
      </c>
      <c r="B200" s="4" t="s">
        <f>=HYPERLINK("https://www.rossileiloes.com.br/lote/detalhe/202988", " Lote peças marca Sony")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450,00</t>
        </is>
      </c>
      <c r="F200" s="4" t="inlineStr">
        <is>
          <t>225.00</t>
        </is>
      </c>
    </row>
    <row collapsed="false" customFormat="false" customHeight="false" hidden="false" ht="12.1" outlineLevel="0" r="201">
      <c r="A201" s="5" t="s">
        <f>=HYPERLINK("https://www.rossileiloes.com.br/lote/detalhe/202959", "224")</f>
      </c>
      <c r="B201" s="4" t="s">
        <f>=HYPERLINK("https://www.rossileiloes.com.br/lote/detalhe/202959", " 15 itens rele de partida / cilindro mestre/lanternas autom e outros")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375.00</t>
        </is>
      </c>
    </row>
    <row collapsed="false" customFormat="false" customHeight="false" hidden="false" ht="12.1" outlineLevel="0" r="202">
      <c r="A202" s="5" t="s">
        <f>=HYPERLINK("https://www.rossileiloes.com.br/lote/detalhe/202980", "225")</f>
      </c>
      <c r="B202" s="4" t="s">
        <f>=HYPERLINK("https://www.rossileiloes.com.br/lote/detalhe/202980", " Capas maçaneta automotiva aprox 100 unid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=HYPERLINK("https://www.rossileiloes.com.br/lote/detalhe/202952", "226")</f>
      </c>
      <c r="B203" s="4" t="s">
        <f>=HYPERLINK("https://www.rossileiloes.com.br/lote/detalhe/202952", " Capas maçaneta automotiva aprox 70 unid   peças para Helicoptero")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450,00</t>
        </is>
      </c>
      <c r="F203" s="4" t="inlineStr">
        <is>
          <t>225.00</t>
        </is>
      </c>
    </row>
    <row collapsed="false" customFormat="false" customHeight="false" hidden="false" ht="12.1" outlineLevel="0" r="204">
      <c r="A204" s="5" t="s">
        <f>=HYPERLINK("https://www.rossileiloes.com.br/lote/detalhe/203009", "227")</f>
      </c>
      <c r="B204" s="4" t="s">
        <f>=HYPERLINK("https://www.rossileiloes.com.br/lote/detalhe/203009", " Peças diversas roteador/ adaptadores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=HYPERLINK("https://www.rossileiloes.com.br/lote/detalhe/202946", "228")</f>
      </c>
      <c r="B205" s="4" t="s">
        <f>=HYPERLINK("https://www.rossileiloes.com.br/lote/detalhe/202946", " Aprox. 1000 unid peças eletronicas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125.00</t>
        </is>
      </c>
    </row>
    <row collapsed="false" customFormat="false" customHeight="false" hidden="false" ht="12.1" outlineLevel="0" r="206">
      <c r="A206" s="5" t="s">
        <f>=HYPERLINK("https://www.rossileiloes.com.br/lote/detalhe/202966", "229")</f>
      </c>
      <c r="B206" s="4" t="s">
        <f>=HYPERLINK("https://www.rossileiloes.com.br/lote/detalhe/202966", " Peças de moto novas")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175.00</t>
        </is>
      </c>
    </row>
    <row collapsed="false" customFormat="false" customHeight="false" hidden="false" ht="12.1" outlineLevel="0" r="207">
      <c r="A207" s="5" t="s">
        <f>=HYPERLINK("https://www.rossileiloes.com.br/lote/detalhe/202960", "230")</f>
      </c>
      <c r="B207" s="4" t="s">
        <f>=HYPERLINK("https://www.rossileiloes.com.br/lote/detalhe/202960", " Peças automotivas diversas conforme imagens")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350.00</t>
        </is>
      </c>
    </row>
    <row collapsed="false" customFormat="false" customHeight="false" hidden="false" ht="12.1" outlineLevel="0" r="208">
      <c r="A208" s="5" t="s">
        <f>=HYPERLINK("https://www.rossileiloes.com.br/lote/detalhe/202941", "231")</f>
      </c>
      <c r="B208" s="4" t="s">
        <f>=HYPERLINK("https://www.rossileiloes.com.br/lote/detalhe/202941", " Aneis de borracha diversos aprox 5 mil unid/   aprox 1000 aneis de 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350.00</t>
        </is>
      </c>
    </row>
    <row collapsed="false" customFormat="false" customHeight="false" hidden="false" ht="12.1" outlineLevel="0" r="209">
      <c r="A209" s="5" t="s">
        <f>=HYPERLINK("https://www.rossileiloes.com.br/lote/detalhe/202975", "232")</f>
      </c>
      <c r="B209" s="4" t="s">
        <f>=HYPERLINK("https://www.rossileiloes.com.br/lote/detalhe/202975", " Lote de peças diversas Telemecanique/Magrin / Resol")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450.00</t>
        </is>
      </c>
    </row>
    <row collapsed="false" customFormat="false" customHeight="false" hidden="false" ht="12.1" outlineLevel="0" r="210">
      <c r="A210" s="5" t="s">
        <f>=HYPERLINK("https://www.rossileiloes.com.br/lote/detalhe/202963", "233")</f>
      </c>
      <c r="B210" s="4" t="s">
        <f>=HYPERLINK("https://www.rossileiloes.com.br/lote/detalhe/202963", " Aparelho Fujtsu Wyplay / Placa Magrini Galileu")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=HYPERLINK("https://www.rossileiloes.com.br/lote/detalhe/202936", "234")</f>
      </c>
      <c r="B211" s="4" t="s">
        <f>=HYPERLINK("https://www.rossileiloes.com.br/lote/detalhe/202936", " 2 unid Vision Power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225.00</t>
        </is>
      </c>
    </row>
    <row collapsed="false" customFormat="false" customHeight="false" hidden="false" ht="12.1" outlineLevel="0" r="212">
      <c r="A212" s="5" t="s">
        <f>=HYPERLINK("https://www.rossileiloes.com.br/lote/detalhe/202971", "235")</f>
      </c>
      <c r="B212" s="4" t="s">
        <f>=HYPERLINK("https://www.rossileiloes.com.br/lote/detalhe/202971", " 3 placas Life Fitness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1.600,00</t>
        </is>
      </c>
      <c r="F212" s="4" t="inlineStr">
        <is>
          <t>800.00</t>
        </is>
      </c>
    </row>
    <row collapsed="false" customFormat="false" customHeight="false" hidden="false" ht="12.1" outlineLevel="0" r="213">
      <c r="A213" s="5" t="s">
        <f>=HYPERLINK("https://www.rossileiloes.com.br/lote/detalhe/202973", "236")</f>
      </c>
      <c r="B213" s="4" t="s">
        <f>=HYPERLINK("https://www.rossileiloes.com.br/lote/detalhe/202973", " Caixa direção Koyo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900,00</t>
        </is>
      </c>
      <c r="F213" s="4" t="inlineStr">
        <is>
          <t>450.00</t>
        </is>
      </c>
    </row>
    <row collapsed="false" customFormat="false" customHeight="false" hidden="false" ht="12.1" outlineLevel="0" r="214">
      <c r="A214" s="5" t="s">
        <f>=HYPERLINK("https://www.rossileiloes.com.br/lote/detalhe/202931", "237")</f>
      </c>
      <c r="B214" s="4" t="s">
        <f>=HYPERLINK("https://www.rossileiloes.com.br/lote/detalhe/202931", " 7 peças entre placas e mecanismo TMP")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175,00</t>
        </is>
      </c>
      <c r="F214" s="4" t="inlineStr">
        <is>
          <t>85.00</t>
        </is>
      </c>
    </row>
    <row collapsed="false" customFormat="false" customHeight="false" hidden="false" ht="12.1" outlineLevel="0" r="215">
      <c r="A215" s="5" t="s">
        <f>=HYPERLINK("https://www.rossileiloes.com.br/lote/detalhe/202938", "238")</f>
      </c>
      <c r="B215" s="4" t="s">
        <f>=HYPERLINK("https://www.rossileiloes.com.br/lote/detalhe/202938", " Aprox 120 peças diversos")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75.00</t>
        </is>
      </c>
    </row>
    <row collapsed="false" customFormat="false" customHeight="false" hidden="false" ht="12.1" outlineLevel="0" r="216">
      <c r="A216" s="5" t="s">
        <f>=HYPERLINK("https://www.rossileiloes.com.br/lote/detalhe/202957", "239")</f>
      </c>
      <c r="B216" s="4" t="s">
        <f>=HYPERLINK("https://www.rossileiloes.com.br/lote/detalhe/202957", " Aprox. 250 conexões conforme imagens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125.00</t>
        </is>
      </c>
    </row>
    <row collapsed="false" customFormat="false" customHeight="false" hidden="false" ht="12.1" outlineLevel="0" r="217">
      <c r="A217" s="5" t="s">
        <f>=HYPERLINK("https://www.rossileiloes.com.br/lote/detalhe/202927", "240")</f>
      </c>
      <c r="B217" s="4" t="s">
        <f>=HYPERLINK("https://www.rossileiloes.com.br/lote/detalhe/202927", " Aprox. 600 parafusos")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=HYPERLINK("https://www.rossileiloes.com.br/lote/detalhe/202942", "241")</f>
      </c>
      <c r="B218" s="4" t="s">
        <f>=HYPERLINK("https://www.rossileiloes.com.br/lote/detalhe/202942", " Aprox. 60 peças novas de conexões Ermeto Parker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75.00</t>
        </is>
      </c>
    </row>
    <row collapsed="false" customFormat="false" customHeight="false" hidden="false" ht="12.1" outlineLevel="0" r="219">
      <c r="A219" s="5" t="s">
        <f>=HYPERLINK("https://www.rossileiloes.com.br/lote/detalhe/202951", "242")</f>
      </c>
      <c r="B219" s="4" t="s">
        <f>=HYPERLINK("https://www.rossileiloes.com.br/lote/detalhe/202951", " Lote composto por placas e HD")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375,00</t>
        </is>
      </c>
      <c r="F219" s="4" t="inlineStr">
        <is>
          <t>190.00</t>
        </is>
      </c>
    </row>
    <row collapsed="false" customFormat="false" customHeight="false" hidden="false" ht="12.1" outlineLevel="0" r="220">
      <c r="A220" s="5" t="s">
        <f>=HYPERLINK("https://www.rossileiloes.com.br/lote/detalhe/202967", "243")</f>
      </c>
      <c r="B220" s="4" t="s">
        <f>=HYPERLINK("https://www.rossileiloes.com.br/lote/detalhe/202967", " Placas eletronicas/ peças para maquina Technik/ fios e suportes")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=HYPERLINK("https://www.rossileiloes.com.br/lote/detalhe/202955", "244")</f>
      </c>
      <c r="B221" s="4" t="s">
        <f>=HYPERLINK("https://www.rossileiloes.com.br/lote/detalhe/202955", " Contém 10 fogareiro Chines    30 peças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=HYPERLINK("https://www.rossileiloes.com.br/lote/detalhe/202954", "245")</f>
      </c>
      <c r="B222" s="4" t="s">
        <f>=HYPERLINK("https://www.rossileiloes.com.br/lote/detalhe/202954", " Aprox. 100 unid de conexões Ermeto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125.00</t>
        </is>
      </c>
    </row>
    <row collapsed="false" customFormat="false" customHeight="false" hidden="false" ht="12.1" outlineLevel="0" r="223">
      <c r="A223" s="5" t="s">
        <f>=HYPERLINK("https://www.rossileiloes.com.br/lote/detalhe/202928", "246")</f>
      </c>
      <c r="B223" s="4" t="s">
        <f>=HYPERLINK("https://www.rossileiloes.com.br/lote/detalhe/202928", " Aprox. 150 unid conexões Ermeto")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=HYPERLINK("https://www.rossileiloes.com.br/lote/detalhe/202949", "247")</f>
      </c>
      <c r="B224" s="4" t="s">
        <f>=HYPERLINK("https://www.rossileiloes.com.br/lote/detalhe/202949", " Aprox. 85 unid conexões Ermeto")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=HYPERLINK("https://www.rossileiloes.com.br/lote/detalhe/202953", "248")</f>
      </c>
      <c r="B225" s="4" t="s">
        <f>=HYPERLINK("https://www.rossileiloes.com.br/lote/detalhe/202953", " Aprox. 85 unid conexões Ermeto")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=HYPERLINK("https://www.rossileiloes.com.br/lote/detalhe/202968", "249")</f>
      </c>
      <c r="B226" s="4" t="s">
        <f>=HYPERLINK("https://www.rossileiloes.com.br/lote/detalhe/202968", " Aprox. 250 peças plasticas")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125,00</t>
        </is>
      </c>
      <c r="F226" s="4" t="inlineStr">
        <is>
          <t>60.00</t>
        </is>
      </c>
    </row>
    <row collapsed="false" customFormat="false" customHeight="false" hidden="false" ht="12.1" outlineLevel="0" r="227">
      <c r="A227" s="5" t="s">
        <f>=HYPERLINK("https://www.rossileiloes.com.br/lote/detalhe/202933", "250")</f>
      </c>
      <c r="B227" s="4" t="s">
        <f>=HYPERLINK("https://www.rossileiloes.com.br/lote/detalhe/202933", " Aprox. 40 placas eletronicas")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125,00</t>
        </is>
      </c>
      <c r="F227" s="4" t="inlineStr">
        <is>
          <t>60.00</t>
        </is>
      </c>
    </row>
    <row collapsed="false" customFormat="false" customHeight="false" hidden="false" ht="12.1" outlineLevel="0" r="228">
      <c r="A228" s="5" t="s">
        <f>=HYPERLINK("https://www.rossileiloes.com.br/lote/detalhe/203000", "251")</f>
      </c>
      <c r="B228" s="4" t="s">
        <f>=HYPERLINK("https://www.rossileiloes.com.br/lote/detalhe/203000", " Aprox. 300 peças de conexões conforme imagens")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=HYPERLINK("https://www.rossileiloes.com.br/lote/detalhe/203013", "252")</f>
      </c>
      <c r="B229" s="4" t="s">
        <f>=HYPERLINK("https://www.rossileiloes.com.br/lote/detalhe/203013", " Aprox. 250 peças diversas conforme imagens")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=HYPERLINK("https://www.rossileiloes.com.br/lote/detalhe/203005", "253")</f>
      </c>
      <c r="B230" s="4" t="s">
        <f>=HYPERLINK("https://www.rossileiloes.com.br/lote/detalhe/203005", " Lote de produtos usados para acampamento/ escalada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=HYPERLINK("https://www.rossileiloes.com.br/lote/detalhe/202990", "254")</f>
      </c>
      <c r="B231" s="4" t="s">
        <f>=HYPERLINK("https://www.rossileiloes.com.br/lote/detalhe/202990", " 12 peças entre chicote/ marcador / accu coder mod 1546868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1.400,00</t>
        </is>
      </c>
      <c r="F231" s="4" t="inlineStr">
        <is>
          <t>700.00</t>
        </is>
      </c>
    </row>
    <row collapsed="false" customFormat="false" customHeight="false" hidden="false" ht="12.1" outlineLevel="0" r="232">
      <c r="A232" s="5" t="s">
        <f>=HYPERLINK("https://www.rossileiloes.com.br/lote/detalhe/202997", "255")</f>
      </c>
      <c r="B232" s="4" t="s">
        <f>=HYPERLINK("https://www.rossileiloes.com.br/lote/detalhe/202997", " Lote de peças Boart Longyear / Tsubaki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=HYPERLINK("https://www.rossileiloes.com.br/lote/detalhe/202992", "256")</f>
      </c>
      <c r="B233" s="4" t="s">
        <f>=HYPERLINK("https://www.rossileiloes.com.br/lote/detalhe/202992", " Lote de peças para Maquinas Terex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=HYPERLINK("https://www.rossileiloes.com.br/lote/detalhe/203002", "257")</f>
      </c>
      <c r="B234" s="4" t="s">
        <f>=HYPERLINK("https://www.rossileiloes.com.br/lote/detalhe/203002", " bomba submersivel / tomada industrial e outros")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75.00</t>
        </is>
      </c>
    </row>
    <row collapsed="false" customFormat="false" customHeight="false" hidden="false" ht="12.1" outlineLevel="0" r="235">
      <c r="A235" s="5" t="s">
        <f>=HYPERLINK("https://www.rossileiloes.com.br/lote/detalhe/203011", "258")</f>
      </c>
      <c r="B235" s="4" t="s">
        <f>=HYPERLINK("https://www.rossileiloes.com.br/lote/detalhe/203011", "Chicote automotivo GM Cruise")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=HYPERLINK("https://www.rossileiloes.com.br/lote/detalhe/203003", "259")</f>
      </c>
      <c r="B236" s="4" t="s">
        <f>=HYPERLINK("https://www.rossileiloes.com.br/lote/detalhe/203003", " 1 unid IXIA modelo 2112")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=HYPERLINK("https://www.rossileiloes.com.br/lote/detalhe/203007", "260")</f>
      </c>
      <c r="B237" s="4" t="s">
        <f>=HYPERLINK("https://www.rossileiloes.com.br/lote/detalhe/203007", " 1 unid IXIA modelo 2112")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=HYPERLINK("https://www.rossileiloes.com.br/lote/detalhe/203010", "261")</f>
      </c>
      <c r="B238" s="4" t="s">
        <f>=HYPERLINK("https://www.rossileiloes.com.br/lote/detalhe/203010", " Lote de peças para maquina lavar louça ( qtdade e produto conforme imagens)")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=HYPERLINK("https://www.rossileiloes.com.br/lote/detalhe/202944", "262")</f>
      </c>
      <c r="B239" s="4" t="s">
        <f>=HYPERLINK("https://www.rossileiloes.com.br/lote/detalhe/202944", " Aparelho Alcatel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=HYPERLINK("https://www.rossileiloes.com.br/lote/detalhe/202965", "263")</f>
      </c>
      <c r="B240" s="4" t="s">
        <f>=HYPERLINK("https://www.rossileiloes.com.br/lote/detalhe/202965", " Lote Sony / Schneider")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550,00</t>
        </is>
      </c>
      <c r="F240" s="4" t="inlineStr">
        <is>
          <t>275.00</t>
        </is>
      </c>
    </row>
    <row collapsed="false" customFormat="false" customHeight="false" hidden="false" ht="12.1" outlineLevel="0" r="241">
      <c r="A241" s="5" t="s">
        <f>=HYPERLINK("https://www.rossileiloes.com.br/lote/detalhe/202961", "264")</f>
      </c>
      <c r="B241" s="4" t="s">
        <f>=HYPERLINK("https://www.rossileiloes.com.br/lote/detalhe/202961", " Ratlapa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750,00</t>
        </is>
      </c>
      <c r="F241" s="4" t="inlineStr">
        <is>
          <t>375.00</t>
        </is>
      </c>
    </row>
    <row collapsed="false" customFormat="false" customHeight="false" hidden="false" ht="12.1" outlineLevel="0" r="242">
      <c r="A242" s="5" t="s">
        <f>=HYPERLINK("https://www.rossileiloes.com.br/lote/detalhe/202970", "265")</f>
      </c>
      <c r="B242" s="4" t="s">
        <f>=HYPERLINK("https://www.rossileiloes.com.br/lote/detalhe/202970", " Amano pix / aparelho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125.00</t>
        </is>
      </c>
    </row>
    <row collapsed="false" customFormat="false" customHeight="false" hidden="false" ht="12.1" outlineLevel="0" r="243">
      <c r="A243" s="5" t="s">
        <f>=HYPERLINK("https://www.rossileiloes.com.br/lote/detalhe/202999", "266")</f>
      </c>
      <c r="B243" s="4" t="s">
        <f>=HYPERLINK("https://www.rossileiloes.com.br/lote/detalhe/202999", " Anel de vedações diversos")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75.00</t>
        </is>
      </c>
    </row>
    <row collapsed="false" customFormat="false" customHeight="false" hidden="false" ht="12.1" outlineLevel="0" r="244">
      <c r="A244" s="5" t="s">
        <f>=HYPERLINK("https://www.rossileiloes.com.br/lote/detalhe/202985", "267")</f>
      </c>
      <c r="B244" s="4" t="s">
        <f>=HYPERLINK("https://www.rossileiloes.com.br/lote/detalhe/202985", " Conexões de engate rapido e de rosca aprox 400 peças")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=HYPERLINK("https://www.rossileiloes.com.br/lote/detalhe/203001", "268")</f>
      </c>
      <c r="B245" s="4" t="s">
        <f>=HYPERLINK("https://www.rossileiloes.com.br/lote/detalhe/203001", " Aprox 45 mil aneis de vedações diversos")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=HYPERLINK("https://www.rossileiloes.com.br/lote/detalhe/203012", "269")</f>
      </c>
      <c r="B246" s="4" t="s">
        <f>=HYPERLINK("https://www.rossileiloes.com.br/lote/detalhe/203012", " Aprox 1000 unid anel para torneira e conexões")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=HYPERLINK("https://www.rossileiloes.com.br/lote/detalhe/203008", "270")</f>
      </c>
      <c r="B247" s="4" t="s">
        <f>=HYPERLINK("https://www.rossileiloes.com.br/lote/detalhe/203008", " Peças de moto diversas conforme imagens")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125.00</t>
        </is>
      </c>
    </row>
    <row collapsed="false" customFormat="false" customHeight="false" hidden="false" ht="12.1" outlineLevel="0" r="248">
      <c r="A248" s="5" t="s">
        <f>=HYPERLINK("https://www.rossileiloes.com.br/lote/detalhe/203006", "271")</f>
      </c>
      <c r="B248" s="4" t="s">
        <f>=HYPERLINK("https://www.rossileiloes.com.br/lote/detalhe/203006", " Abraçadeira maciça / 5 pares luvas grossas/ 20 peças de fixação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175.00</t>
        </is>
      </c>
    </row>
    <row collapsed="false" customFormat="false" customHeight="false" hidden="false" ht="12.1" outlineLevel="0" r="249">
      <c r="A249" s="5" t="s">
        <f>=HYPERLINK("https://www.rossileiloes.com.br/lote/detalhe/202987", "272")</f>
      </c>
      <c r="B249" s="4" t="s">
        <f>=HYPERLINK("https://www.rossileiloes.com.br/lote/detalhe/202987", " Peças de moto Ducati originais   transformador de corrente e outros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175.00</t>
        </is>
      </c>
    </row>
    <row collapsed="false" customFormat="false" customHeight="false" hidden="false" ht="12.1" outlineLevel="0" r="250">
      <c r="A250" s="5" t="s">
        <f>=HYPERLINK("https://www.rossileiloes.com.br/lote/detalhe/203004", "273")</f>
      </c>
      <c r="B250" s="4" t="s">
        <f>=HYPERLINK("https://www.rossileiloes.com.br/lote/detalhe/203004", " Lote de correias diversas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75.00</t>
        </is>
      </c>
    </row>
    <row collapsed="false" customFormat="false" customHeight="false" hidden="false" ht="12.1" outlineLevel="0" r="251">
      <c r="A251" s="5" t="s">
        <f>=HYPERLINK("https://www.rossileiloes.com.br/lote/detalhe/202991", "274")</f>
      </c>
      <c r="B251" s="4" t="s">
        <f>=HYPERLINK("https://www.rossileiloes.com.br/lote/detalhe/202991", " Lote de produtos Acelli novos qtdade diversas")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=HYPERLINK("https://www.rossileiloes.com.br/lote/detalhe/202981", "275")</f>
      </c>
      <c r="B252" s="4" t="s">
        <f>=HYPERLINK("https://www.rossileiloes.com.br/lote/detalhe/202981", " Lote de produtos Miller novos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900,00</t>
        </is>
      </c>
      <c r="F252" s="4" t="inlineStr">
        <is>
          <t>450.00</t>
        </is>
      </c>
    </row>
    <row collapsed="false" customFormat="false" customHeight="false" hidden="false" ht="12.1" outlineLevel="0" r="253">
      <c r="A253" s="5" t="s">
        <f>=HYPERLINK("https://www.rossileiloes.com.br/lote/detalhe/202994", "276")</f>
      </c>
      <c r="B253" s="4" t="s">
        <f>=HYPERLINK("https://www.rossileiloes.com.br/lote/detalhe/202994", " Lote de fios/ adaptadores/ plug e outros")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125.00</t>
        </is>
      </c>
    </row>
    <row collapsed="false" customFormat="false" customHeight="false" hidden="false" ht="12.1" outlineLevel="0" r="254">
      <c r="A254" s="5" t="s">
        <f>=HYPERLINK("https://www.rossileiloes.com.br/lote/detalhe/202998", "277")</f>
      </c>
      <c r="B254" s="4" t="s">
        <f>=HYPERLINK("https://www.rossileiloes.com.br/lote/detalhe/202998", " Placas diversas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=HYPERLINK("https://www.rossileiloes.com.br/lote/detalhe/202940", "278")</f>
      </c>
      <c r="B255" s="4" t="s">
        <f>=HYPERLINK("https://www.rossileiloes.com.br/lote/detalhe/202940", " Placas / bateria / cabo/ e outros")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600,00</t>
        </is>
      </c>
      <c r="F255" s="4" t="inlineStr">
        <is>
          <t>300.00</t>
        </is>
      </c>
    </row>
    <row collapsed="false" customFormat="false" customHeight="false" hidden="false" ht="12.1" outlineLevel="0" r="256">
      <c r="A256" s="5" t="s">
        <f>=HYPERLINK("https://www.rossileiloes.com.br/lote/detalhe/202977", "279")</f>
      </c>
      <c r="B256" s="4" t="s">
        <f>=HYPERLINK("https://www.rossileiloes.com.br/lote/detalhe/202977", " Aprox 15 placas diversas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125.00</t>
        </is>
      </c>
    </row>
    <row collapsed="false" customFormat="false" customHeight="false" hidden="false" ht="12.1" outlineLevel="0" r="257">
      <c r="A257" s="5" t="s">
        <f>=HYPERLINK("https://www.rossileiloes.com.br/lote/detalhe/202969", "280")</f>
      </c>
      <c r="B257" s="4" t="s">
        <f>=HYPERLINK("https://www.rossileiloes.com.br/lote/detalhe/202969", " Lote de produtos AVL e outros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=HYPERLINK("https://www.rossileiloes.com.br/lote/detalhe/202983", "281")</f>
      </c>
      <c r="B258" s="4" t="s">
        <f>=HYPERLINK("https://www.rossileiloes.com.br/lote/detalhe/202983", " Lote de peças que contém Festo / Starrett e Omni")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750,00</t>
        </is>
      </c>
      <c r="F258" s="4" t="inlineStr">
        <is>
          <t>375.00</t>
        </is>
      </c>
    </row>
    <row collapsed="false" customFormat="false" customHeight="false" hidden="false" ht="12.1" outlineLevel="0" r="259">
      <c r="A259" s="5" t="s">
        <f>=HYPERLINK("https://www.rossileiloes.com.br/lote/detalhe/202950", "282")</f>
      </c>
      <c r="B259" s="4" t="s">
        <f>=HYPERLINK("https://www.rossileiloes.com.br/lote/detalhe/202950", " Lote de placas diversas")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=HYPERLINK("https://www.rossileiloes.com.br/lote/detalhe/202979", "283")</f>
      </c>
      <c r="B260" s="4" t="s">
        <f>=HYPERLINK("https://www.rossileiloes.com.br/lote/detalhe/202979", " 3 unid de cilindro aparentemente graficos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300.00</t>
        </is>
      </c>
    </row>
    <row collapsed="false" customFormat="false" customHeight="false" hidden="false" ht="12.1" outlineLevel="0" r="261">
      <c r="A261" s="5" t="s">
        <f>=HYPERLINK("https://www.rossileiloes.com.br/lote/detalhe/202945", "284")</f>
      </c>
      <c r="B261" s="4" t="s">
        <f>=HYPERLINK("https://www.rossileiloes.com.br/lote/detalhe/202945", "  Aprox 70 peças de puxador GM novos")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350,00</t>
        </is>
      </c>
      <c r="F261" s="4" t="inlineStr">
        <is>
          <t>175.00</t>
        </is>
      </c>
    </row>
    <row collapsed="false" customFormat="false" customHeight="false" hidden="false" ht="12.1" outlineLevel="0" r="262">
      <c r="A262" s="5" t="s">
        <f>=HYPERLINK("https://www.rossileiloes.com.br/lote/detalhe/202972", "285")</f>
      </c>
      <c r="B262" s="4" t="s">
        <f>=HYPERLINK("https://www.rossileiloes.com.br/lote/detalhe/202972", " Lote que contém Omron / Bomber / Bartec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=HYPERLINK("https://www.rossileiloes.com.br/lote/detalhe/202943", "286")</f>
      </c>
      <c r="B263" s="4" t="s">
        <f>=HYPERLINK("https://www.rossileiloes.com.br/lote/detalhe/202943", " Lote contém bico injetor/ farol Mercedes   / motor e outros / cinto segurança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=HYPERLINK("https://www.rossileiloes.com.br/lote/detalhe/202974", "287")</f>
      </c>
      <c r="B264" s="4" t="s">
        <f>=HYPERLINK("https://www.rossileiloes.com.br/lote/detalhe/202974", " Peças de moto diversas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=HYPERLINK("https://www.rossileiloes.com.br/lote/detalhe/203127", "288")</f>
      </c>
      <c r="B265" s="4" t="s">
        <f>=HYPERLINK("https://www.rossileiloes.com.br/lote/detalhe/203127", " Peças diversas. Conforme lote exposto")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=HYPERLINK("https://www.rossileiloes.com.br/lote/detalhe/203121", "289")</f>
      </c>
      <c r="B266" s="4" t="s">
        <f>=HYPERLINK("https://www.rossileiloes.com.br/lote/detalhe/203121", " Conexões / SMC /Gbic e outros")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=HYPERLINK("https://www.rossileiloes.com.br/lote/detalhe/203120", "290")</f>
      </c>
      <c r="B267" s="4" t="s">
        <f>=HYPERLINK("https://www.rossileiloes.com.br/lote/detalhe/203120", " Placas diversas")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=HYPERLINK("https://www.rossileiloes.com.br/lote/detalhe/203128", "291")</f>
      </c>
      <c r="B268" s="4" t="s">
        <f>=HYPERLINK("https://www.rossileiloes.com.br/lote/detalhe/203128", " Caixa de banco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1.000,00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=HYPERLINK("https://www.rossileiloes.com.br/lote/detalhe/203116", "292")</f>
      </c>
      <c r="B269" s="4" t="s">
        <f>=HYPERLINK("https://www.rossileiloes.com.br/lote/detalhe/203116", " KopKit  - 5 kits  / Network - 01 unid /  e outras peças")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6.000,00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=HYPERLINK("https://www.rossileiloes.com.br/lote/detalhe/203114", "293")</f>
      </c>
      <c r="B270" s="4" t="s">
        <f>=HYPERLINK("https://www.rossileiloes.com.br/lote/detalhe/203114", " Suportes diversos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=HYPERLINK("https://www.rossileiloes.com.br/lote/detalhe/203119", "294")</f>
      </c>
      <c r="B271" s="4" t="s">
        <f>=HYPERLINK("https://www.rossileiloes.com.br/lote/detalhe/203119", " Alojamento de bomba e campana de roda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2.250,00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=HYPERLINK("https://www.rossileiloes.com.br/lote/detalhe/203124", "295")</f>
      </c>
      <c r="B272" s="4" t="s">
        <f>=HYPERLINK("https://www.rossileiloes.com.br/lote/detalhe/203124", " Caixa de banco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1.000,00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=HYPERLINK("https://www.rossileiloes.com.br/lote/detalhe/203137", "296")</f>
      </c>
      <c r="B273" s="4" t="s">
        <f>=HYPERLINK("https://www.rossileiloes.com.br/lote/detalhe/203137", " Cilindro Hidraulico e outros")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=HYPERLINK("https://www.rossileiloes.com.br/lote/detalhe/203126", "297")</f>
      </c>
      <c r="B274" s="4" t="s">
        <f>=HYPERLINK("https://www.rossileiloes.com.br/lote/detalhe/203126", " Sensor Honeywell  / Interface Converter / Embarque Hidraulico / Fusil e outros")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1.400,00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=HYPERLINK("https://www.rossileiloes.com.br/lote/detalhe/203131", "298")</f>
      </c>
      <c r="B275" s="4" t="s">
        <f>=HYPERLINK("https://www.rossileiloes.com.br/lote/detalhe/203131", " Aprox. 38 unid cilindro / 8 trilhos e 2 discos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=HYPERLINK("https://www.rossileiloes.com.br/lote/detalhe/203129", "299")</f>
      </c>
      <c r="B276" s="4" t="s">
        <f>=HYPERLINK("https://www.rossileiloes.com.br/lote/detalhe/203129", " Placas Hd e outros")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750,00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=HYPERLINK("https://www.rossileiloes.com.br/lote/detalhe/203134", "300")</f>
      </c>
      <c r="B277" s="4" t="s">
        <f>=HYPERLINK("https://www.rossileiloes.com.br/lote/detalhe/203134", " Modulador digital e placa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1.500,00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=HYPERLINK("https://www.rossileiloes.com.br/lote/detalhe/203122", "301")</f>
      </c>
      <c r="B278" s="4" t="s">
        <f>=HYPERLINK("https://www.rossileiloes.com.br/lote/detalhe/203122", " Placas /Riverbid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=HYPERLINK("https://www.rossileiloes.com.br/lote/detalhe/203130", "302")</f>
      </c>
      <c r="B279" s="4" t="s">
        <f>=HYPERLINK("https://www.rossileiloes.com.br/lote/detalhe/203130", "  1 unidade de controlador e 2 aparelhos wireless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750,00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=HYPERLINK("https://www.rossileiloes.com.br/lote/detalhe/203115", "303")</f>
      </c>
      <c r="B280" s="4" t="s">
        <f>=HYPERLINK("https://www.rossileiloes.com.br/lote/detalhe/203115", " Plug Eaton / 4 kits ceramica / isolador / engrenagem Tisubaki e outos")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400,00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=HYPERLINK("https://www.rossileiloes.com.br/lote/detalhe/203132", "304")</f>
      </c>
      <c r="B281" s="4" t="s">
        <f>=HYPERLINK("https://www.rossileiloes.com.br/lote/detalhe/203132", " Cilindro P064227.0 FE-UW D110CR")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750,00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=HYPERLINK("https://www.rossileiloes.com.br/lote/detalhe/203135", "305")</f>
      </c>
      <c r="B282" s="4" t="s">
        <f>=HYPERLINK("https://www.rossileiloes.com.br/lote/detalhe/203135", " Peças diversas conforme imagens")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125,00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=HYPERLINK("https://www.rossileiloes.com.br/lote/detalhe/203125", "306")</f>
      </c>
      <c r="B283" s="4" t="s">
        <f>=HYPERLINK("https://www.rossileiloes.com.br/lote/detalhe/203125", " Lona de freio / potenciometro e produtos Putaway Label")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=HYPERLINK("https://www.rossileiloes.com.br/lote/detalhe/203118", "307")</f>
      </c>
      <c r="B284" s="4" t="s">
        <f>=HYPERLINK("https://www.rossileiloes.com.br/lote/detalhe/203118", " Tomadas/ Interruptor / Espelho/ Conduletes tamanhos variados e outros mais 300 unid")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=HYPERLINK("https://www.rossileiloes.com.br/lote/detalhe/203123", "308")</f>
      </c>
      <c r="B285" s="4" t="s">
        <f>=HYPERLINK("https://www.rossileiloes.com.br/lote/detalhe/203123", " Espanta pombo. Aprox. 21 unid")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900,00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=HYPERLINK("https://www.rossileiloes.com.br/lote/detalhe/203117", "309")</f>
      </c>
      <c r="B286" s="4" t="s">
        <f>=HYPERLINK("https://www.rossileiloes.com.br/lote/detalhe/203117", " Cabos diversos  conforme lote exposto")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=HYPERLINK("https://www.rossileiloes.com.br/lote/detalhe/203136", "310")</f>
      </c>
      <c r="B287" s="4" t="s">
        <f>=HYPERLINK("https://www.rossileiloes.com.br/lote/detalhe/203136", " Tomadas industriais  / 1 lado de cortina Keyence / e outros")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2.500,00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=HYPERLINK("https://www.rossileiloes.com.br/lote/detalhe/203133", "311")</f>
      </c>
      <c r="B288" s="4" t="s">
        <f>=HYPERLINK("https://www.rossileiloes.com.br/lote/detalhe/203133", " Kit de aterramento / chicote eletrico / cabos diversos / insertos / suporte para fixação de fios  e outros")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2.250,00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=HYPERLINK("https://www.rossileiloes.com.br/lote/detalhe/203138", "312")</f>
      </c>
      <c r="B289" s="4" t="s">
        <f>=HYPERLINK("https://www.rossileiloes.com.br/lote/detalhe/203138", " Sensores Philips SENSOR LRM1080: aprox. 23 unid  / Aprox. 20 suportes dos sensores philips. Lampadas e luminarias: Aprox. 80 unid")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2.500,00</t>
        </is>
      </c>
      <c r="F2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2026-06-27T19:27:14.00Z</dcterms:created>
  <dc:creator>Tellks Tecnologia</dc:creator>
  <cp:revision>0</cp:revision>
</cp:coreProperties>
</file>