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 Amonia (52.000 L) * Roscas Transp.* MIXER coz. Ind. (3 meses uso) * Laminad. Pão *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=HYPERLINK("https://www.rossileiloes.com.br/lote/detalhe/199653", "001")</f>
      </c>
      <c r="B11" s="4" t="s">
        <f>=HYPERLINK("https://www.rossileiloes.com.br/lote/detalhe/199653", " Descrição:  Tanque amonia, cap. 52.000 litros ATIVO:  2822 NO ESTADO.  ")</f>
      </c>
      <c r="C11" s="4" t="inlineStr">
        <is>
          <t>Vendido</t>
        </is>
      </c>
      <c r="D11" s="4" t="inlineStr">
        <is>
          <t>13</t>
        </is>
      </c>
      <c r="E11" s="5" t="inlineStr">
        <is>
          <t>17.000,00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=HYPERLINK("https://www.rossileiloes.com.br/lote/detalhe/199652", "002")</f>
      </c>
      <c r="B12" s="4" t="s">
        <f>=HYPERLINK("https://www.rossileiloes.com.br/lote/detalhe/199652", " Descrição:  09 Bombas com motor elétrico ( 5 a 25 CV), 1 bomba sem motor e 01 agitador lateral sem motor.  NO ESTADO.  MAIS DETALHES NA SÍNTESE ANEXO. ")</f>
      </c>
      <c r="C12" s="4" t="inlineStr">
        <is>
          <t>Vendido</t>
        </is>
      </c>
      <c r="D12" s="4" t="inlineStr">
        <is>
          <t>26</t>
        </is>
      </c>
      <c r="E12" s="5" t="inlineStr">
        <is>
          <t>19.500,00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=HYPERLINK("https://www.rossileiloes.com.br/lote/detalhe/199654", "003")</f>
      </c>
      <c r="B13" s="4" t="s">
        <f>=HYPERLINK("https://www.rossileiloes.com.br/lote/detalhe/199654", " Descrição:  02  talhas feba, cap. 2 ton  NO ESTADO.  ")</f>
      </c>
      <c r="C13" s="4" t="inlineStr">
        <is>
          <t>Vendido</t>
        </is>
      </c>
      <c r="D13" s="4" t="inlineStr">
        <is>
          <t>22</t>
        </is>
      </c>
      <c r="E13" s="5" t="inlineStr">
        <is>
          <t>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=HYPERLINK("https://www.rossileiloes.com.br/lote/detalhe/199655", "004")</f>
      </c>
      <c r="B14" s="4" t="s">
        <f>=HYPERLINK("https://www.rossileiloes.com.br/lote/detalhe/199655", " Descrição:  6 roscas transporte e 02 roscas elevação c/ motor elétrico 3 cv NO ESTADO.  MAIS DETALHES NA SÍNTESE ANEXO. ")</f>
      </c>
      <c r="C14" s="4" t="inlineStr">
        <is>
          <t>Vendido</t>
        </is>
      </c>
      <c r="D14" s="4" t="inlineStr">
        <is>
          <t>31</t>
        </is>
      </c>
      <c r="E14" s="5" t="inlineStr">
        <is>
          <t>23.500,00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=HYPERLINK("https://www.rossileiloes.com.br/lote/detalhe/199656", "005")</f>
      </c>
      <c r="B15" s="4" t="s">
        <f>=HYPERLINK("https://www.rossileiloes.com.br/lote/detalhe/199656", " Descrição:  motor gerador stemac diesel c/ painel eletrico  ATIVO:   1754 NO ESTADO. ")</f>
      </c>
      <c r="C15" s="4" t="inlineStr">
        <is>
          <t>Vendido</t>
        </is>
      </c>
      <c r="D15" s="4" t="inlineStr">
        <is>
          <t>88</t>
        </is>
      </c>
      <c r="E15" s="5" t="inlineStr">
        <is>
          <t>26.000,00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=HYPERLINK("https://www.rossileiloes.com.br/lote/detalhe/199662", "006")</f>
      </c>
      <c r="B16" s="4" t="s">
        <f>=HYPERLINK("https://www.rossileiloes.com.br/lote/detalhe/199662", " Descrição:  motor gerador kohlbach diesel c/ painel eletrico woodward ATIVO:   7948 NO ESTADO. ")</f>
      </c>
      <c r="C16" s="4" t="inlineStr">
        <is>
          <t>Vendido</t>
        </is>
      </c>
      <c r="D16" s="4" t="inlineStr">
        <is>
          <t>56</t>
        </is>
      </c>
      <c r="E16" s="5" t="inlineStr">
        <is>
          <t>18.250,00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=HYPERLINK("https://www.rossileiloes.com.br/lote/detalhe/199657", "007")</f>
      </c>
      <c r="B17" s="4" t="s">
        <f>=HYPERLINK("https://www.rossileiloes.com.br/lote/detalhe/199657", " Descrição:  2 sistemas de refrigeração johnson com motor elétrico 4 cv NO ESTADO.  ")</f>
      </c>
      <c r="C17" s="4" t="inlineStr">
        <is>
          <t>Vendido</t>
        </is>
      </c>
      <c r="D17" s="4" t="inlineStr">
        <is>
          <t>5</t>
        </is>
      </c>
      <c r="E17" s="5" t="inlineStr">
        <is>
          <t>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=HYPERLINK("https://www.rossileiloes.com.br/lote/detalhe/199658", "008")</f>
      </c>
      <c r="B18" s="4" t="s">
        <f>=HYPERLINK("https://www.rossileiloes.com.br/lote/detalhe/199658", " Descrição:  secador ar CD 550   11747 NO ESTADO.  ")</f>
      </c>
      <c r="C18" s="4" t="inlineStr">
        <is>
          <t>Vendido</t>
        </is>
      </c>
      <c r="D18" s="4" t="inlineStr">
        <is>
          <t>1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=HYPERLINK("https://www.rossileiloes.com.br/lote/detalhe/199660", "009")</f>
      </c>
      <c r="B19" s="4" t="s">
        <f>=HYPERLINK("https://www.rossileiloes.com.br/lote/detalhe/199660", " Descrição:  01 Moto Bomba eletr. Incêndio, pot. 40 cv,  01 Moto Bomba diesel incêndio MWM E 01 painel eletrico bomba diesel NO ESTADO.  ")</f>
      </c>
      <c r="C19" s="4" t="inlineStr">
        <is>
          <t>Vendido</t>
        </is>
      </c>
      <c r="D19" s="4" t="inlineStr">
        <is>
          <t>62</t>
        </is>
      </c>
      <c r="E19" s="5" t="inlineStr">
        <is>
          <t>35.500,00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=HYPERLINK("https://www.rossileiloes.com.br/lote/detalhe/199659", "010")</f>
      </c>
      <c r="B20" s="4" t="s">
        <f>=HYPERLINK("https://www.rossileiloes.com.br/lote/detalhe/199659", " Descrição:  tanque inox 650 litros ATIVO:   17173 NO ESTADO.  ")</f>
      </c>
      <c r="C20" s="4" t="inlineStr">
        <is>
          <t>Vendido</t>
        </is>
      </c>
      <c r="D20" s="4" t="inlineStr">
        <is>
          <t>6</t>
        </is>
      </c>
      <c r="E20" s="5" t="inlineStr">
        <is>
          <t>1.300,00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=HYPERLINK("https://www.rossileiloes.com.br/lote/detalhe/199661", "011")</f>
      </c>
      <c r="B21" s="4" t="s">
        <f>=HYPERLINK("https://www.rossileiloes.com.br/lote/detalhe/199661", " Descrição:  Tanque inox 800 litros ATIVO:   17174 NO ESTADO.  ")</f>
      </c>
      <c r="C21" s="4" t="inlineStr">
        <is>
          <t>Vendido</t>
        </is>
      </c>
      <c r="D21" s="4" t="inlineStr">
        <is>
          <t>6</t>
        </is>
      </c>
      <c r="E21" s="5" t="inlineStr">
        <is>
          <t>1.400,00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=HYPERLINK("https://www.rossileiloes.com.br/lote/detalhe/199663", "012")</f>
      </c>
      <c r="B22" s="4" t="s">
        <f>=HYPERLINK("https://www.rossileiloes.com.br/lote/detalhe/199663", " Descrição:  Tanque inox 700 litros NO ESTADO. ")</f>
      </c>
      <c r="C22" s="4" t="inlineStr">
        <is>
          <t>Vendido</t>
        </is>
      </c>
      <c r="D22" s="4" t="inlineStr">
        <is>
          <t>6</t>
        </is>
      </c>
      <c r="E22" s="5" t="inlineStr">
        <is>
          <t>1.300,00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=HYPERLINK("https://www.rossileiloes.com.br/lote/detalhe/199664", "013")</f>
      </c>
      <c r="B23" s="4" t="s">
        <f>=HYPERLINK("https://www.rossileiloes.com.br/lote/detalhe/199664", " Descrição:  01 Transformador prim. 380/110V,  05 painéis  eletricos e 01 Painel eletrico - Embalagem Seca NO ESTADO.   ")</f>
      </c>
      <c r="C23" s="4" t="inlineStr">
        <is>
          <t>Vendido</t>
        </is>
      </c>
      <c r="D23" s="4" t="inlineStr">
        <is>
          <t>23</t>
        </is>
      </c>
      <c r="E23" s="5" t="inlineStr">
        <is>
          <t>2.700,00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=HYPERLINK("https://www.rossileiloes.com.br/lote/detalhe/199665", "014")</f>
      </c>
      <c r="B24" s="4" t="s">
        <f>=HYPERLINK("https://www.rossileiloes.com.br/lote/detalhe/199665", " Descrição:  capela laboratório e câmara climática ATIVO:   3858 NO ESTADO.  ")</f>
      </c>
      <c r="C24" s="4" t="inlineStr">
        <is>
          <t>Vendido</t>
        </is>
      </c>
      <c r="D24" s="4" t="inlineStr">
        <is>
          <t>1</t>
        </is>
      </c>
      <c r="E24" s="5" t="inlineStr">
        <is>
          <t>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=HYPERLINK("https://www.rossileiloes.com.br/lote/detalhe/199666", "015")</f>
      </c>
      <c r="B25" s="4" t="s">
        <f>=HYPERLINK("https://www.rossileiloes.com.br/lote/detalhe/199666", " Descrição:  2 condensadores evaporador TRANE NO ESTADO.  ")</f>
      </c>
      <c r="C25" s="4" t="inlineStr">
        <is>
          <t>Vendido</t>
        </is>
      </c>
      <c r="D25" s="4" t="inlineStr">
        <is>
          <t>4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=HYPERLINK("https://www.rossileiloes.com.br/lote/detalhe/199667", "016")</f>
      </c>
      <c r="B26" s="4" t="s">
        <f>=HYPERLINK("https://www.rossileiloes.com.br/lote/detalhe/199667", " Descrição:  radiador inox NO ESTADO.  ")</f>
      </c>
      <c r="C26" s="4" t="inlineStr">
        <is>
          <t>Vendido</t>
        </is>
      </c>
      <c r="D26" s="4" t="inlineStr">
        <is>
          <t>8</t>
        </is>
      </c>
      <c r="E26" s="5" t="inlineStr">
        <is>
          <t>2.700,00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=HYPERLINK("https://www.rossileiloes.com.br/lote/detalhe/199668", "017")</f>
      </c>
      <c r="B27" s="4" t="s">
        <f>=HYPERLINK("https://www.rossileiloes.com.br/lote/detalhe/199668", " Descrição:  Reservatório com bombas mecalor NO ESTADO.  ")</f>
      </c>
      <c r="C27" s="4" t="inlineStr">
        <is>
          <t>Vendido</t>
        </is>
      </c>
      <c r="D27" s="4" t="inlineStr">
        <is>
          <t>7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=HYPERLINK("https://www.rossileiloes.com.br/lote/detalhe/199669", "018")</f>
      </c>
      <c r="B28" s="4" t="s">
        <f>=HYPERLINK("https://www.rossileiloes.com.br/lote/detalhe/199669", " Descrição:  conjunto (tanque 600 l, bombas, trocador e placa fluxo) ATIVO:   21222 NO ESTADO.  ")</f>
      </c>
      <c r="C28" s="4" t="inlineStr">
        <is>
          <t>Vendido</t>
        </is>
      </c>
      <c r="D28" s="4" t="inlineStr">
        <is>
          <t>8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=HYPERLINK("https://www.rossileiloes.com.br/lote/detalhe/199670", "019")</f>
      </c>
      <c r="B29" s="4" t="s">
        <f>=HYPERLINK("https://www.rossileiloes.com.br/lote/detalhe/199670", " Descrição:  01 tampa extrusora,  01 placa de fluxo, 01 moega filtração e 01 bebedouro em inox, 200 litros NO ESTADO.  ")</f>
      </c>
      <c r="C29" s="4" t="inlineStr">
        <is>
          <t>Vendido</t>
        </is>
      </c>
      <c r="D29" s="4" t="inlineStr">
        <is>
          <t>7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=HYPERLINK("https://www.rossileiloes.com.br/lote/detalhe/199671", "020")</f>
      </c>
      <c r="B30" s="4" t="s">
        <f>=HYPERLINK("https://www.rossileiloes.com.br/lote/detalhe/199671", " Descrição:  01 coifa grande,  01 coifa com exaustor pequena e 01 exaustor de fibra NO ESTADO. ")</f>
      </c>
      <c r="C30" s="4" t="inlineStr">
        <is>
          <t>Vendido</t>
        </is>
      </c>
      <c r="D30" s="4" t="inlineStr">
        <is>
          <t>5</t>
        </is>
      </c>
      <c r="E30" s="5" t="inlineStr">
        <is>
          <t>1.100,00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=HYPERLINK("https://www.rossileiloes.com.br/lote/detalhe/199672", "021")</f>
      </c>
      <c r="B31" s="4" t="s">
        <f>=HYPERLINK("https://www.rossileiloes.com.br/lote/detalhe/199672", " Descrição:  sistema de bombeamento de condensado SPIRAX SARCO NO ESTADO. ")</f>
      </c>
      <c r="C31" s="4" t="inlineStr">
        <is>
          <t>Vendido</t>
        </is>
      </c>
      <c r="D31" s="4" t="inlineStr">
        <is>
          <t>5</t>
        </is>
      </c>
      <c r="E31" s="5" t="inlineStr">
        <is>
          <t>700,00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=HYPERLINK("https://www.rossileiloes.com.br/lote/detalhe/199673", "022")</f>
      </c>
      <c r="B32" s="4" t="s">
        <f>=HYPERLINK("https://www.rossileiloes.com.br/lote/detalhe/199673", " Descrição:  trocador de calor NO ESTADO.  ")</f>
      </c>
      <c r="C32" s="4" t="inlineStr">
        <is>
          <t>Vendido</t>
        </is>
      </c>
      <c r="D32" s="4" t="inlineStr">
        <is>
          <t>7</t>
        </is>
      </c>
      <c r="E32" s="5" t="inlineStr">
        <is>
          <t>1.600,00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=HYPERLINK("https://www.rossileiloes.com.br/lote/detalhe/199674", "023")</f>
      </c>
      <c r="B33" s="4" t="s">
        <f>=HYPERLINK("https://www.rossileiloes.com.br/lote/detalhe/199674", " Descrição:  2 racks de informática HP NO ESTADO.  ")</f>
      </c>
      <c r="C33" s="4" t="inlineStr">
        <is>
          <t>Vendido</t>
        </is>
      </c>
      <c r="D33" s="4" t="inlineStr">
        <is>
          <t>1</t>
        </is>
      </c>
      <c r="E33" s="5" t="inlineStr">
        <is>
          <t>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=HYPERLINK("https://www.rossileiloes.com.br/lote/detalhe/199675", "024")</f>
      </c>
      <c r="B34" s="4" t="s">
        <f>=HYPERLINK("https://www.rossileiloes.com.br/lote/detalhe/199675", " Descrição:  2 fritadeiras inox, 1 cortador de frios, 1 máquina de lavar karcher NO ESTADO.  ")</f>
      </c>
      <c r="C34" s="4" t="inlineStr">
        <is>
          <t>Vendido</t>
        </is>
      </c>
      <c r="D34" s="4" t="inlineStr">
        <is>
          <t>9</t>
        </is>
      </c>
      <c r="E34" s="5" t="inlineStr">
        <is>
          <t>1.800,00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=HYPERLINK("https://www.rossileiloes.com.br/lote/detalhe/199677", "025")</f>
      </c>
      <c r="B35" s="4" t="s">
        <f>=HYPERLINK("https://www.rossileiloes.com.br/lote/detalhe/199677", " Descrição:  Freezer - 3 unidades - Cozinha - Entre 2017 a 2019 NO ESTADO. ")</f>
      </c>
      <c r="C35" s="4" t="inlineStr">
        <is>
          <t>Vendido</t>
        </is>
      </c>
      <c r="D35" s="4" t="inlineStr">
        <is>
          <t>10</t>
        </is>
      </c>
      <c r="E35" s="5" t="inlineStr">
        <is>
          <t>1.100,00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=HYPERLINK("https://www.rossileiloes.com.br/lote/detalhe/199676", "026")</f>
      </c>
      <c r="B36" s="4" t="s">
        <f>=HYPERLINK("https://www.rossileiloes.com.br/lote/detalhe/199676", " Descrição:  mixer (masseira) escher, c/ 2 cubas; obs.: 3 meses de uso NO ESTADO.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=HYPERLINK("https://www.rossileiloes.com.br/lote/detalhe/199678", "027")</f>
      </c>
      <c r="B37" s="4" t="s">
        <f>=HYPERLINK("https://www.rossileiloes.com.br/lote/detalhe/199678", " Descrição:  laminadora de pães fritsch rollfix 600 NO ESTADO.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2026-06-27T21:32:14.00Z</dcterms:created>
  <dc:creator>Tellks Tecnologia</dc:creator>
  <cp:revision>0</cp:revision>
</cp:coreProperties>
</file>