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30/03/2023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=HYPERLINK("https://www.rossileiloes.com.br/lote/detalhe/168044", "000")</f>
      </c>
      <c r="B11" s="4" t="s">
        <f>=HYPERLINK("https://www.rossileiloes.com.br/lote/detalhe/168044",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=HYPERLINK("https://www.rossileiloes.com.br/lote/detalhe/168015", "001")</f>
      </c>
      <c r="B12" s="4" t="s">
        <f>=HYPERLINK("https://www.rossileiloes.com.br/lote/detalhe/168015", " [ LANCE POR KG ] TUBO P/ CALDEIRA SEM USO 63,5MM ESP 4,57MM A213 - APROX. 8700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=HYPERLINK("https://www.rossileiloes.com.br/lote/detalhe/167983", "002")</f>
      </c>
      <c r="B13" s="4" t="s">
        <f>=HYPERLINK("https://www.rossileiloes.com.br/lote/detalhe/167983", " [ LANCE POR KG ] TUBO P/ CALDEIRA SEM USO 57,15MM ESP 5,5MM A213 - APROX. 340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=HYPERLINK("https://www.rossileiloes.com.br/lote/detalhe/168042", "003")</f>
      </c>
      <c r="B14" s="4" t="s">
        <f>=HYPERLINK("https://www.rossileiloes.com.br/lote/detalhe/168042", " [ LANCE POR KG ] TUBO P/ CALDEIRA SEM USO 38,10MM ESP 4,5MM A213 - APROX. 46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=HYPERLINK("https://www.rossileiloes.com.br/lote/detalhe/167990", "006")</f>
      </c>
      <c r="B15" s="4" t="s">
        <f>=HYPERLINK("https://www.rossileiloes.com.br/lote/detalhe/167990", " [ LANCE POR KG ] TUBO CALANDRADO SEM USO 20" PARADE 3MM - APROX. 4385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=HYPERLINK("https://www.rossileiloes.com.br/lote/detalhe/168027", "007")</f>
      </c>
      <c r="B16" s="4" t="s">
        <f>=HYPERLINK("https://www.rossileiloes.com.br/lote/detalhe/168027", " [ LANCE POR KG ] TUBO CALANDRADO SEM USO 20" PARADE 3MM - APROX. 4385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=HYPERLINK("https://www.rossileiloes.com.br/lote/detalhe/168016", "008")</f>
      </c>
      <c r="B17" s="4" t="s">
        <f>=HYPERLINK("https://www.rossileiloes.com.br/lote/detalhe/168016", " [ LANCE POR KG ] TUBO CALANDRADO SEM USO 20" PARADE 5MM - APROX. 1400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=HYPERLINK("https://www.rossileiloes.com.br/lote/detalhe/167984", "015")</f>
      </c>
      <c r="B18" s="4" t="s">
        <f>=HYPERLINK("https://www.rossileiloes.com.br/lote/detalhe/167984", " [ LANCE POR KG ] PERFIL U OMEGA SEM USO 16" PAREDE 9,5MM - APROX. 960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=HYPERLINK("https://www.rossileiloes.com.br/lote/detalhe/167985", "016")</f>
      </c>
      <c r="B19" s="4" t="s">
        <f>=HYPERLINK("https://www.rossileiloes.com.br/lote/detalhe/167985", " [ LANCE POR KG ] PÉ DIREITO TUBOLAR 6" X 4900MM 8 UNIDADES - APROX. 1728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=HYPERLINK("https://www.rossileiloes.com.br/lote/detalhe/168032", "019")</f>
      </c>
      <c r="B20" s="4" t="s">
        <f>=HYPERLINK("https://www.rossileiloes.com.br/lote/detalhe/168032", " [ LANCE POR KG ] VIGA H 8" X 4800MM 3 UNIDADES - APROX. 880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=HYPERLINK("https://www.rossileiloes.com.br/lote/detalhe/168037", "020")</f>
      </c>
      <c r="B21" s="4" t="s">
        <f>=HYPERLINK("https://www.rossileiloes.com.br/lote/detalhe/168037", " [ LANCE POR KG ] VIGA U 12" X 2800MM 8 UNIDADES - APROX. 2352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=HYPERLINK("https://www.rossileiloes.com.br/lote/detalhe/167997", "022")</f>
      </c>
      <c r="B22" s="4" t="s">
        <f>=HYPERLINK("https://www.rossileiloes.com.br/lote/detalhe/167997", " CONJUNTO DE CONVERSOR OSCILANTE DE TORQUE PARA MOENDA 42" X 78", COMPLETO, LADO ACIONAMENTO, LADO ACIONADO E O DISPOSITIVO DE LIGAÇÃO CENTRAL, MARCA ACIP, USADO.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=HYPERLINK("https://www.rossileiloes.com.br/lote/detalhe/167982", "024")</f>
      </c>
      <c r="B23" s="4" t="s">
        <f>=HYPERLINK("https://www.rossileiloes.com.br/lote/detalhe/167982", " TANQUE USADO 15M³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=HYPERLINK("https://www.rossileiloes.com.br/lote/detalhe/168007", "025")</f>
      </c>
      <c r="B24" s="4" t="s">
        <f>=HYPERLINK("https://www.rossileiloes.com.br/lote/detalhe/168007", " TANQUE USADO 15M³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=HYPERLINK("https://www.rossileiloes.com.br/lote/detalhe/168029", "026")</f>
      </c>
      <c r="B25" s="4" t="s">
        <f>=HYPERLINK("https://www.rossileiloes.com.br/lote/detalhe/168029", " TANQUE USADO 15M³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=HYPERLINK("https://www.rossileiloes.com.br/lote/detalhe/168013", "027")</f>
      </c>
      <c r="B26" s="4" t="s">
        <f>=HYPERLINK("https://www.rossileiloes.com.br/lote/detalhe/168013", " [ LANCE POR KG ] TUBO 1/2"A 6"- APROX. 7000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=HYPERLINK("https://www.rossileiloes.com.br/lote/detalhe/168018", "029")</f>
      </c>
      <c r="B27" s="4" t="s">
        <f>=HYPERLINK("https://www.rossileiloes.com.br/lote/detalhe/168018", " PENEIRA ROTATIVA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=HYPERLINK("https://www.rossileiloes.com.br/lote/detalhe/168023", "030")</f>
      </c>
      <c r="B28" s="4" t="s">
        <f>=HYPERLINK("https://www.rossileiloes.com.br/lote/detalhe/168023", " [ LANCE POR KG ] APROX. 5000 KG DE PISO TIPO SELMEC APROX. 110M²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=HYPERLINK("https://www.rossileiloes.com.br/lote/detalhe/168038", "031")</f>
      </c>
      <c r="B29" s="4" t="s">
        <f>=HYPERLINK("https://www.rossileiloes.com.br/lote/detalhe/168038", " [ LANCE POR KG ] CHAPA XADREZ DE 3/16" E 1/4" COM TAMANHOS DIFERENTES - APROX. 8000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=HYPERLINK("https://www.rossileiloes.com.br/lote/detalhe/168043", "033")</f>
      </c>
      <c r="B30" s="4" t="s">
        <f>=HYPERLINK("https://www.rossileiloes.com.br/lote/detalhe/168043", " [ LANCE POR KG ] VIGA I 40" X 14" X 8000 ESPESSURA ABA 18,5MM E ALMA 13MM - APROX. 9000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=HYPERLINK("https://www.rossileiloes.com.br/lote/detalhe/168005", "038")</f>
      </c>
      <c r="B31" s="4" t="s">
        <f>=HYPERLINK("https://www.rossileiloes.com.br/lote/detalhe/168005", " [ LANCE POR KG ] TUBOS CALANDRADOS DE 10" A 40" - APROX. 6000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=HYPERLINK("https://www.rossileiloes.com.br/lote/detalhe/167999", "039")</f>
      </c>
      <c r="B32" s="4" t="s">
        <f>=HYPERLINK("https://www.rossileiloes.com.br/lote/detalhe/167999", " BICA DOSADORA DE RESIDUOS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=HYPERLINK("https://www.rossileiloes.com.br/lote/detalhe/168002", "040")</f>
      </c>
      <c r="B33" s="4" t="s">
        <f>=HYPERLINK("https://www.rossileiloes.com.br/lote/detalhe/168002", " [ LANCE POR KG ] TUBO DE 16" A 24" - APROX. 3000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=HYPERLINK("https://www.rossileiloes.com.br/lote/detalhe/168024", "045")</f>
      </c>
      <c r="B34" s="4" t="s">
        <f>=HYPERLINK("https://www.rossileiloes.com.br/lote/detalhe/168024", " GUINCHO HILO DE 14 METROS DE ALTURA C/ REDUTOR, FREIO E MOTOR ELETRICO P/ DESCARGA DE CAMINHÃO ATÉ 25 TON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=HYPERLINK("https://www.rossileiloes.com.br/lote/detalhe/167993", "053")</f>
      </c>
      <c r="B35" s="4" t="s">
        <f>=HYPERLINK("https://www.rossileiloes.com.br/lote/detalhe/167993", " PRÉ AQUECEDOR DE 150 -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=HYPERLINK("https://www.rossileiloes.com.br/lote/detalhe/168003", "054")</f>
      </c>
      <c r="B36" s="4" t="s">
        <f>=HYPERLINK("https://www.rossileiloes.com.br/lote/detalhe/168003", " PRÉ AQUECEDOR DE 150-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=HYPERLINK("https://www.rossileiloes.com.br/lote/detalhe/168041", "057")</f>
      </c>
      <c r="B37" s="4" t="s">
        <f>=HYPERLINK("https://www.rossileiloes.com.br/lote/detalhe/168041", " [ LANCE POR KG ] VIGA I 22" - 5 UNIDADES 4,4M CADA - TOTAL APROX. 2200 KG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5,00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=HYPERLINK("https://www.rossileiloes.com.br/lote/detalhe/168040", "060")</f>
      </c>
      <c r="B38" s="4" t="s">
        <f>=HYPERLINK("https://www.rossileiloes.com.br/lote/detalhe/168040", " BARRACÃO (PÉ DIREITO COM 12 UNIDADES DE VIGA H 350 X 350 COM 16,9M CADA, TESOURA COM 6 UNIDADES DE VIGA U 6" COM 12,4M CADA E TESOURA COM 6 UNIDADES DE VIGA U 6" COM 6,5M CADA) - VENDA NO ESTADO CONFORME LOTE EXPOSTO - FALTAM FOTOS")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=HYPERLINK("https://www.rossileiloes.com.br/lote/detalhe/167986", "062")</f>
      </c>
      <c r="B39" s="4" t="s">
        <f>=HYPERLINK("https://www.rossileiloes.com.br/lote/detalhe/167986", " ELETROIMÃ 78"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=HYPERLINK("https://www.rossileiloes.com.br/lote/detalhe/168035", "063")</f>
      </c>
      <c r="B40" s="4" t="s">
        <f>=HYPERLINK("https://www.rossileiloes.com.br/lote/detalhe/168035", " ELETROIMÃ 66"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=HYPERLINK("https://www.rossileiloes.com.br/lote/detalhe/168031", "064")</f>
      </c>
      <c r="B41" s="4" t="s">
        <f>=HYPERLINK("https://www.rossileiloes.com.br/lote/detalhe/168031", " FABRICA PARA ENVASE DE ALCOOL EM GEL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160.000,00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=HYPERLINK("https://www.rossileiloes.com.br/lote/detalhe/168011", "077")</f>
      </c>
      <c r="B42" s="4" t="s">
        <f>=HYPERLINK("https://www.rossileiloes.com.br/lote/detalhe/168011", " 6 UNIDADES DE CAIXAS DE INCÊNDIO SEM USO 90cm X 60cm X 17cm - VENDA NO ESTADO CONFORME LOTE EXPOSTO")</f>
      </c>
      <c r="C42" s="4" t="inlineStr">
        <is>
          <t>Vendido</t>
        </is>
      </c>
      <c r="D42" s="4" t="inlineStr">
        <is>
          <t>1</t>
        </is>
      </c>
      <c r="E42" s="5" t="inlineStr">
        <is>
          <t>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=HYPERLINK("https://www.rossileiloes.com.br/lote/detalhe/168008", "080")</f>
      </c>
      <c r="B43" s="4" t="s">
        <f>=HYPERLINK("https://www.rossileiloes.com.br/lote/detalhe/168008", " VALVULA GAVETA 14" USADA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=HYPERLINK("https://www.rossileiloes.com.br/lote/detalhe/168000", "081")</f>
      </c>
      <c r="B44" s="4" t="s">
        <f>=HYPERLINK("https://www.rossileiloes.com.br/lote/detalhe/168000", " VALVULA GAVETA 14" USADA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=HYPERLINK("https://www.rossileiloes.com.br/lote/detalhe/167988", "082")</f>
      </c>
      <c r="B45" s="4" t="s">
        <f>=HYPERLINK("https://www.rossileiloes.com.br/lote/detalhe/167988", "RODETE PARA MOENDA EM AÇO FUNDIDO 1045 COM APROX ØEXT: 1320mm; ØINT: 485mm; ALTURA: 210mm  Z: 20 DENTES - VENDA NO ESTADO CONFORME LOTE EXPOSTO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=HYPERLINK("https://www.rossileiloes.com.br/lote/detalhe/167980", "083")</f>
      </c>
      <c r="B46" s="4" t="s">
        <f>=HYPERLINK("https://www.rossileiloes.com.br/lote/detalhe/167980", "RODETE PARA MOENDA EM AÇO FUNDIDO 1045 COM APROX ØEXT: 1320mm; ØINT: 485mm; ALTURA: 210mm Z: 20 DENTES - VENDA NO ESTADO CONFORME LOTE EXPOSTO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=HYPERLINK("https://www.rossileiloes.com.br/lote/detalhe/167996", "084")</f>
      </c>
      <c r="B47" s="4" t="s">
        <f>=HYPERLINK("https://www.rossileiloes.com.br/lote/detalhe/167996", "RODETE PARA MOENDA EM AÇO FUNDIDO 1045 COM APROX ØEXT: 1220mm; ØINT: 490mm; ALTURA: 210mm Z: 19 DENTES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=HYPERLINK("https://www.rossileiloes.com.br/lote/detalhe/167994", "085")</f>
      </c>
      <c r="B48" s="4" t="s">
        <f>=HYPERLINK("https://www.rossileiloes.com.br/lote/detalhe/167994", "RODETE PARA MOENDA EM AÇO FUNDIDO 1045 COM APROX ØEXT: 1220mm; ØINT: 490mm; ALTURA: 210mm Z: 19 DENTES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=HYPERLINK("https://www.rossileiloes.com.br/lote/detalhe/168017", "086")</f>
      </c>
      <c r="B49" s="4" t="s">
        <f>=HYPERLINK("https://www.rossileiloes.com.br/lote/detalhe/168017", "RODETE PARA MOENDA EM AÇO FUNDIDO 1045 COM APROX ØEXT: 1220mm; ØINT: 490mm; ALTURA: 210mm Z: 19 DENTES - VENDA NO ESTADO CONFORME LOTE EXPOSTO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=HYPERLINK("https://www.rossileiloes.com.br/lote/detalhe/168010", "087")</f>
      </c>
      <c r="B50" s="4" t="s">
        <f>=HYPERLINK("https://www.rossileiloes.com.br/lote/detalhe/168010", "RODETE PARA MOENDA EM AÇO FUNDIDO 1045 COM APROX ØEXT: 1220mm; ØINT: 490mm; ALTURA: 210mm Z: 19 DENTES - VENDA NO ESTADO CONFORME LOTE EXPOSTO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=HYPERLINK("https://www.rossileiloes.com.br/lote/detalhe/167992", "088")</f>
      </c>
      <c r="B51" s="4" t="s">
        <f>=HYPERLINK("https://www.rossileiloes.com.br/lote/detalhe/167992", "RODETE PARA MOENDA EM AÇO FUNDIDO 1045 COM APROX ØEXT: 1115mm; ØINT: 490mm; ALTURA: 460mm Z: 15 DENTES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=HYPERLINK("https://www.rossileiloes.com.br/lote/detalhe/167991", "089")</f>
      </c>
      <c r="B52" s="4" t="s">
        <f>=HYPERLINK("https://www.rossileiloes.com.br/lote/detalhe/167991", "RODETE PARA MOENDA EM AÇO FUNDIDO 1045 COM APROX ØEXT: 1115mm; ØINT: 490mm; ALTURA: 460mm Z: 15 DENTES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=HYPERLINK("https://www.rossileiloes.com.br/lote/detalhe/168036", "090")</f>
      </c>
      <c r="B53" s="4" t="s">
        <f>=HYPERLINK("https://www.rossileiloes.com.br/lote/detalhe/168036", "RODETE PARA MOENDA EM AÇO FUNDIDO 1045 COM APROX ØEXT: 1115mm; ØINT: 490mm; ALTURA: 460mm Z: 15 DENTES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=HYPERLINK("https://www.rossileiloes.com.br/lote/detalhe/167995", "091")</f>
      </c>
      <c r="B54" s="4" t="s">
        <f>=HYPERLINK("https://www.rossileiloes.com.br/lote/detalhe/167995",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=HYPERLINK("https://www.rossileiloes.com.br/lote/detalhe/168039", "092")</f>
      </c>
      <c r="B55" s="4" t="s">
        <f>=HYPERLINK("https://www.rossileiloes.com.br/lote/detalhe/168039",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=HYPERLINK("https://www.rossileiloes.com.br/lote/detalhe/168028", "093")</f>
      </c>
      <c r="B56" s="4" t="s">
        <f>=HYPERLINK("https://www.rossileiloes.com.br/lote/detalhe/168028", " 5 UNIDADES DE CAIXAS COM 10 CONJUNTOS DE MANGUEIRA FLEXIVEL DE 1,5M PARA SPRINKLER (50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=HYPERLINK("https://www.rossileiloes.com.br/lote/detalhe/168025", "094")</f>
      </c>
      <c r="B57" s="4" t="s">
        <f>=HYPERLINK("https://www.rossileiloes.com.br/lote/detalhe/168025", " 5 UNIDADES DE CAIXAS COM 10 CONJUNTOS DE MANGUEIRA FLEXIVEL DE 1,5M PARA SPRINKLER (50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=HYPERLINK("https://www.rossileiloes.com.br/lote/detalhe/168026", "095")</f>
      </c>
      <c r="B58" s="4" t="s">
        <f>=HYPERLINK("https://www.rossileiloes.com.br/lote/detalhe/168026", " 5 UNIDADES DE CAIXAS COM 10 CONJUNTOS DE MANGUEIRA FLEXIVEL DE 1,5M PARA SPRINKLER (50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=HYPERLINK("https://www.rossileiloes.com.br/lote/detalhe/168030", "096")</f>
      </c>
      <c r="B59" s="4" t="s">
        <f>=HYPERLINK("https://www.rossileiloes.com.br/lote/detalhe/168030", " 5 UNIDADES DE CAIXAS COM 10 CONJUNTOS DE MANGUEIRA FLEXIVEL DE 1,5M PARA SPRINKLER (50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=HYPERLINK("https://www.rossileiloes.com.br/lote/detalhe/168020", "097")</f>
      </c>
      <c r="B60" s="4" t="s">
        <f>=HYPERLINK("https://www.rossileiloes.com.br/lote/detalhe/168020", " 5 UNIDADES DE CAIXAS COM 10 CONJUNTOS DE MANGUEIRA FLEXIVEL DE 1,5M PARA SPRINKLER (50 UNIDADES DE CONJUNTOS NO TOTAL)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=HYPERLINK("https://www.rossileiloes.com.br/lote/detalhe/167989", "098")</f>
      </c>
      <c r="B61" s="4" t="s">
        <f>=HYPERLINK("https://www.rossileiloes.com.br/lote/detalhe/167989", " 5 UNIDADES DE CAIXAS COM 10 CONJUNTOS DE MANGUEIRA FLEXIVEL DE 1,5M PARA SPRINKLER (50 UNIDADES DE CONJUNTOS NO TOTAL)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=HYPERLINK("https://www.rossileiloes.com.br/lote/detalhe/168009", "099")</f>
      </c>
      <c r="B62" s="4" t="s">
        <f>=HYPERLINK("https://www.rossileiloes.com.br/lote/detalhe/168009", " 5 UNIDADES DE CAIXAS COM 10 CONJUNTOS DE MANGUEIRA FLEXIVEL DE 1,5M PARA SPRINKLER (50 UNIDADES DE CONJUNTOS NO TOTAL)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=HYPERLINK("https://www.rossileiloes.com.br/lote/detalhe/168006", "100")</f>
      </c>
      <c r="B63" s="4" t="s">
        <f>=HYPERLINK("https://www.rossileiloes.com.br/lote/detalhe/168006", " 5 UNIDADES DE CAIXAS COM 10 CONJUNTOS DE MANGUEIRA FLEXIVEL DE 1,5M PARA SPRINKLER (50 UNIDADES DE CONJUNTOS NO TOTAL)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=HYPERLINK("https://www.rossileiloes.com.br/lote/detalhe/168001", "101")</f>
      </c>
      <c r="B64" s="4" t="s">
        <f>=HYPERLINK("https://www.rossileiloes.com.br/lote/detalhe/168001", " 5 UNIDADES DE CAIXAS COM 10 CONJUNTOS DE MANGUEIRA FLEXIVEL DE 1,5M PARA SPRINKLER (50 UNIDADES DE CONJUNTOS NO TOTAL)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=HYPERLINK("https://www.rossileiloes.com.br/lote/detalhe/167979", "102")</f>
      </c>
      <c r="B65" s="4" t="s">
        <f>=HYPERLINK("https://www.rossileiloes.com.br/lote/detalhe/167979", " 5 UNIDADES DE CAIXAS COM 10 CONJUNTOS DE MANGUEIRA FLEXIVEL DE 1,5M PARA SPRINKLER (50 UNIDADES DE CONJUNTOS NO TOTAL)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2.900,00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=HYPERLINK("https://www.rossileiloes.com.br/lote/detalhe/167987", "103")</f>
      </c>
      <c r="B66" s="4" t="s">
        <f>=HYPERLINK("https://www.rossileiloes.com.br/lote/detalhe/167987", " 5 UNIDADES DE CAIXAS COM 10 CONJUNTOS DE MANGUEIRA FLEXIVEL DE 1,5M PARA SPRINKLER (50 UNIDADES DE CONJUNTOS NO TOTAL)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=HYPERLINK("https://www.rossileiloes.com.br/lote/detalhe/167981", "104")</f>
      </c>
      <c r="B67" s="4" t="s">
        <f>=HYPERLINK("https://www.rossileiloes.com.br/lote/detalhe/167981", " 5 UNIDADES DE CAIXAS COM 10 CONJUNTOS DE MANGUEIRA FLEXIVEL DE 1,5M PARA SPRINKLER (50 UNIDADES DE CONJUNTOS NO TOTAL)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=HYPERLINK("https://www.rossileiloes.com.br/lote/detalhe/168021", "105")</f>
      </c>
      <c r="B68" s="4" t="s">
        <f>=HYPERLINK("https://www.rossileiloes.com.br/lote/detalhe/168021", " 5 UNIDADES DE CAIXAS COM 10 CONJUNTOS DE MANGUEIRA FLEXIVEL DE 1,5M PARA SPRINKLER (50 UNIDADES DE CONJUNTOS NO TOTAL)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=HYPERLINK("https://www.rossileiloes.com.br/lote/detalhe/168034", "106")</f>
      </c>
      <c r="B69" s="4" t="s">
        <f>=HYPERLINK("https://www.rossileiloes.com.br/lote/detalhe/168034", " 5 UNIDADES DE CAIXAS COM 10 CONJUNTOS DE MANGUEIRA FLEXIVEL DE 1,5M PARA SPRINKLER (50 UNIDADES DE CONJUNTOS NO TOTAL)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=HYPERLINK("https://www.rossileiloes.com.br/lote/detalhe/168014", "107")</f>
      </c>
      <c r="B70" s="4" t="s">
        <f>=HYPERLINK("https://www.rossileiloes.com.br/lote/detalhe/168014", " 5 UNIDADES DE CAIXAS COM 10 CONJUNTOS DE MANGUEIRA FLEXIVEL DE 1,5M PARA SPRINKLER (50 UNIDADES DE CONJUNTOS NO TOTAL)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2.900,00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=HYPERLINK("https://www.rossileiloes.com.br/lote/detalhe/168012", "108")</f>
      </c>
      <c r="B71" s="4" t="s">
        <f>=HYPERLINK("https://www.rossileiloes.com.br/lote/detalhe/168012", " 5 UNIDADES DE CAIXAS COM 10 CONJUNTOS DE MANGUEIRA FLEXIVEL DE 1,5M PARA SPRINKLER (50 UNIDADES DE CONJUNTOS NO TOTAL)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2.900,00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=HYPERLINK("https://www.rossileiloes.com.br/lote/detalhe/168033", "109")</f>
      </c>
      <c r="B72" s="4" t="s">
        <f>=HYPERLINK("https://www.rossileiloes.com.br/lote/detalhe/168033", "1 UNIDADE DE CAIXA COM 10 CONJUNTOS DE MANGUEIRA FLEXIVEL DE 1,5M PARA SPRINKLER (20 UNIDADES DE CONJUNTOS NO TOTAL)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=HYPERLINK("https://www.rossileiloes.com.br/lote/detalhe/168045", "112")</f>
      </c>
      <c r="B73" s="4" t="s">
        <f>=HYPERLINK("https://www.rossileiloes.com.br/lote/detalhe/168045", "CAMINHÃO CARGA SECA VOLKSWAGEN 17.250 E, 2010/2010/TRES EIXOS, 6x2 COM CARROCERIA EM MADEIRA EM PISO DE MADEIRA")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145.000,00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=HYPERLINK("https://www.rossileiloes.com.br/lote/detalhe/168051", "113")</f>
      </c>
      <c r="B74" s="4" t="s">
        <f>=HYPERLINK("https://www.rossileiloes.com.br/lote/detalhe/168051", " [LANCE POR KG ] TUBO 10" PAREDE 8MM-APROX 6000 KG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4,00</t>
        </is>
      </c>
      <c r="F74" s="4" t="inlineStr">
        <is>
          <t>0.20</t>
        </is>
      </c>
    </row>
    <row collapsed="false" customFormat="false" customHeight="false" hidden="false" ht="12.1" outlineLevel="0" r="75">
      <c r="A75" s="5" t="s">
        <f>=HYPERLINK("https://www.rossileiloes.com.br/lote/detalhe/168054", "114")</f>
      </c>
      <c r="B75" s="4" t="s">
        <f>=HYPERLINK("https://www.rossileiloes.com.br/lote/detalhe/168054", "[ LANCE POR KG ] LOTE COM APROXIMADAMENTE 20 TESOURAS COM 15M DE COMPRIMENTO - TEM TESOURAS COM LARGURA DE 2,47M E TESOURAS COM 1,41M  - APROXIMADAMENTE 9.900KG 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8,00</t>
        </is>
      </c>
      <c r="F75" s="4" t="inlineStr">
        <is>
          <t>0.20</t>
        </is>
      </c>
    </row>
    <row collapsed="false" customFormat="false" customHeight="false" hidden="false" ht="12.1" outlineLevel="0" r="76">
      <c r="A76" s="5" t="s">
        <f>=HYPERLINK("https://www.rossileiloes.com.br/lote/detalhe/168048", "115")</f>
      </c>
      <c r="B76" s="4" t="s">
        <f>=HYPERLINK("https://www.rossileiloes.com.br/lote/detalhe/168048", "[ LANCE POR KG ] LOTE COM APROXIMADAMENTE 20 TESOURAS COM 15M DE COMPRIMENTO - TEM TESOURAS COM LARGURA DE 2,47M E TESOURAS COM 1,41M  - APROXIMADAMENTE 9.900KG 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8,00</t>
        </is>
      </c>
      <c r="F76" s="4" t="inlineStr">
        <is>
          <t>0.20</t>
        </is>
      </c>
    </row>
    <row collapsed="false" customFormat="false" customHeight="false" hidden="false" ht="12.1" outlineLevel="0" r="77">
      <c r="A77" s="5" t="s">
        <f>=HYPERLINK("https://www.rossileiloes.com.br/lote/detalhe/168046", "116")</f>
      </c>
      <c r="B77" s="4" t="s">
        <f>=HYPERLINK("https://www.rossileiloes.com.br/lote/detalhe/168046", "[ LANCE POR KG ] LOTE COM APROXIMADAMENTE 20 TESOURAS COM 15M DE COMPRIMENTO - TEM TESOURAS COM LARGURA DE 2,47M E TESOURAS COM 1,41M  - APROXIMADAMENTE 9.900KG 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8,00</t>
        </is>
      </c>
      <c r="F77" s="4" t="inlineStr">
        <is>
          <t>0.20</t>
        </is>
      </c>
    </row>
    <row collapsed="false" customFormat="false" customHeight="false" hidden="false" ht="12.1" outlineLevel="0" r="78">
      <c r="A78" s="5" t="s">
        <f>=HYPERLINK("https://www.rossileiloes.com.br/lote/detalhe/168058", "117")</f>
      </c>
      <c r="B78" s="4" t="s">
        <f>=HYPERLINK("https://www.rossileiloes.com.br/lote/detalhe/168058", "[ LANCE POR KG ] LOTE COM APROXIMADAMENTE 20 TESOURAS COM 15M DE COMPRIMENTO - TEM TESOURAS COM LARGURA DE 2,47M E TESOURAS COM 1,41M  - APROXIMADAMENTE 9.900KG  - VENDA NO ESTADO CONFORME LOTE EXPOSTO")</f>
      </c>
      <c r="C78" s="4" t="inlineStr">
        <is>
          <t>Vendido</t>
        </is>
      </c>
      <c r="D78" s="4" t="inlineStr">
        <is>
          <t>2</t>
        </is>
      </c>
      <c r="E78" s="5" t="inlineStr">
        <is>
          <t>79.200,00</t>
        </is>
      </c>
      <c r="F78" s="4" t="inlineStr">
        <is>
          <t>0.20</t>
        </is>
      </c>
    </row>
    <row collapsed="false" customFormat="false" customHeight="false" hidden="false" ht="12.1" outlineLevel="0" r="79">
      <c r="A79" s="5" t="s">
        <f>=HYPERLINK("https://www.rossileiloes.com.br/lote/detalhe/168053", "118")</f>
      </c>
      <c r="B79" s="4" t="s">
        <f>=HYPERLINK("https://www.rossileiloes.com.br/lote/detalhe/168053", "[ LANCE POR KG ] VIGA W(H) 150 X 29,8 SEM USO - APROXIMADAMENTE 169 METROS E 5.000KG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5,00</t>
        </is>
      </c>
      <c r="F79" s="4" t="inlineStr">
        <is>
          <t>0.20</t>
        </is>
      </c>
    </row>
    <row collapsed="false" customFormat="false" customHeight="false" hidden="false" ht="12.1" outlineLevel="0" r="80">
      <c r="A80" s="5" t="s">
        <f>=HYPERLINK("https://www.rossileiloes.com.br/lote/detalhe/168047", "120")</f>
      </c>
      <c r="B80" s="4" t="s">
        <f>=HYPERLINK("https://www.rossileiloes.com.br/lote/detalhe/168047", "[ LANCE POR KG ] VIGA W 310 X 28,3 SEM USO - APROXIMADAMENTE 100 METROS E 3.000KG - VENDA NO ESTADO CONFORME LOTE EXPOSTO")</f>
      </c>
      <c r="C80" s="4" t="inlineStr">
        <is>
          <t>Vendido</t>
        </is>
      </c>
      <c r="D80" s="4" t="inlineStr">
        <is>
          <t>18</t>
        </is>
      </c>
      <c r="E80" s="5" t="inlineStr">
        <is>
          <t>24.300,00</t>
        </is>
      </c>
      <c r="F80" s="4" t="inlineStr">
        <is>
          <t>0.10</t>
        </is>
      </c>
    </row>
    <row collapsed="false" customFormat="false" customHeight="false" hidden="false" ht="12.1" outlineLevel="0" r="81">
      <c r="A81" s="5" t="s">
        <f>=HYPERLINK("https://www.rossileiloes.com.br/lote/detalhe/168057", "121")</f>
      </c>
      <c r="B81" s="4" t="s">
        <f>=HYPERLINK("https://www.rossileiloes.com.br/lote/detalhe/168057", "[ LANCE POR KG ] VIGA W 360 X 51 SEM USO - APROXIMADAMENTE 55 METROS E 2.800KG - VENDA NO ESTADO CONFORME LOTE EXPOSTO")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5,00</t>
        </is>
      </c>
      <c r="F81" s="4" t="inlineStr">
        <is>
          <t>0.20</t>
        </is>
      </c>
    </row>
    <row collapsed="false" customFormat="false" customHeight="false" hidden="false" ht="12.1" outlineLevel="0" r="82">
      <c r="A82" s="5" t="s">
        <f>=HYPERLINK("https://www.rossileiloes.com.br/lote/detalhe/168056", "122")</f>
      </c>
      <c r="B82" s="4" t="s">
        <f>=HYPERLINK("https://www.rossileiloes.com.br/lote/detalhe/168056", "[ LANCE POR KG ] VIGA W 600 X 82 SEM USO - APROXIMADAMENTE 72 METROS E 5.000KG - VENDA NO ESTADO CONFORME LOTE EXPOSTO")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5,00</t>
        </is>
      </c>
      <c r="F82" s="4" t="inlineStr">
        <is>
          <t>0.20</t>
        </is>
      </c>
    </row>
    <row collapsed="false" customFormat="false" customHeight="false" hidden="false" ht="12.1" outlineLevel="0" r="83">
      <c r="A83" s="5" t="s">
        <f>=HYPERLINK("https://www.rossileiloes.com.br/lote/detalhe/168055", "123")</f>
      </c>
      <c r="B83" s="4" t="s">
        <f>=HYPERLINK("https://www.rossileiloes.com.br/lote/detalhe/168055", " [ LANCE POR KG ] TUBO 6" SEM USO - APROXIMADAMENTE 3.000KG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5,00</t>
        </is>
      </c>
      <c r="F83" s="4" t="inlineStr">
        <is>
          <t>0.20</t>
        </is>
      </c>
    </row>
    <row collapsed="false" customFormat="false" customHeight="false" hidden="false" ht="12.1" outlineLevel="0" r="84">
      <c r="A84" s="5" t="s">
        <f>=HYPERLINK("https://www.rossileiloes.com.br/lote/detalhe/168060", "124")</f>
      </c>
      <c r="B84" s="4" t="s">
        <f>=HYPERLINK("https://www.rossileiloes.com.br/lote/detalhe/168060", " CARRINHO PONTE ROLANTE, S/ FR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=HYPERLINK("https://www.rossileiloes.com.br/lote/detalhe/168049", "125")</f>
      </c>
      <c r="B85" s="4" t="s">
        <f>=HYPERLINK("https://www.rossileiloes.com.br/lote/detalhe/168049", " ESTEIRA ELEVAÇÃO TRANSP. AÇUCAR MED. APROX 20 MTS C/MOTOR WEG10CV 1760RPM 132S / REDUTOR CESTARI N° 80.1403 1760RPM / PAINEL COMANDO ALPHA / MOTOR WEG 03CV 90L 1735RPM / REDUTOR CESTARI N° 80.1404 1750RPM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140.000,00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=HYPERLINK("https://www.rossileiloes.com.br/lote/detalhe/168059", "126")</f>
      </c>
      <c r="B86" s="4" t="s">
        <f>=HYPERLINK("https://www.rossileiloes.com.br/lote/detalhe/168059", " 8 VALVULAS DUPLAS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=HYPERLINK("https://www.rossileiloes.com.br/lote/detalhe/168061", "127")</f>
      </c>
      <c r="B87" s="4" t="s">
        <f>=HYPERLINK("https://www.rossileiloes.com.br/lote/detalhe/168061", " 15 ENGRENAGENS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=HYPERLINK("https://www.rossileiloes.com.br/lote/detalhe/168050", "128")</f>
      </c>
      <c r="B88" s="4" t="s">
        <f>=HYPERLINK("https://www.rossileiloes.com.br/lote/detalhe/168050", " 4 FREIOS PONTE ROLANTE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13.500,00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=HYPERLINK("https://www.rossileiloes.com.br/lote/detalhe/168052", "129")</f>
      </c>
      <c r="B89" s="4" t="s">
        <f>=HYPERLINK("https://www.rossileiloes.com.br/lote/detalhe/168052", " [ LANCE POR KG ] TARUGOS (EIXOS) DE 175mm Ø à 310mm Ø - Aprox. 26.400 Kg - DIFERENTES COMPRIMENTOS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6,00</t>
        </is>
      </c>
      <c r="F89" s="4" t="inlineStr">
        <is>
          <t>0.20</t>
        </is>
      </c>
    </row>
    <row collapsed="false" customFormat="false" customHeight="false" hidden="false" ht="12.1" outlineLevel="0" r="90">
      <c r="A90" s="5" t="s">
        <f>=HYPERLINK("https://www.rossileiloes.com.br/lote/detalhe/168062", "130")</f>
      </c>
      <c r="B90" s="4" t="s">
        <f>=HYPERLINK("https://www.rossileiloes.com.br/lote/detalhe/168062", " [ LANCE POR KG ] TUBO INOX 2" APROX. 420 KG - APROX. 100M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16,00</t>
        </is>
      </c>
      <c r="F90" s="4" t="inlineStr">
        <is>
          <t>0.50</t>
        </is>
      </c>
    </row>
    <row collapsed="false" customFormat="false" customHeight="false" hidden="false" ht="12.1" outlineLevel="0" r="91">
      <c r="A91" s="5" t="s">
        <f>=HYPERLINK("https://www.rossileiloes.com.br/lote/detalhe/168063", "131")</f>
      </c>
      <c r="B91" s="4" t="s">
        <f>=HYPERLINK("https://www.rossileiloes.com.br/lote/detalhe/168063", " [ LANCE POR KG ] 16 TESOURAS COM 10M COMPRIMENTO 0,55M DE LARGURA COM VIGA DE 6" - APROXIMADAMENTE 6496 KG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8,00</t>
        </is>
      </c>
      <c r="F91" s="4" t="inlineStr">
        <is>
          <t>0.50</t>
        </is>
      </c>
    </row>
    <row collapsed="false" customFormat="false" customHeight="false" hidden="false" ht="12.1" outlineLevel="0" r="92">
      <c r="A92" s="5" t="s">
        <f>=HYPERLINK("https://www.rossileiloes.com.br/lote/detalhe/168064", "132")</f>
      </c>
      <c r="B92" s="4" t="s">
        <f>=HYPERLINK("https://www.rossileiloes.com.br/lote/detalhe/168064", " [ LANCE POR KG ] 22 TESOURAS COM 3,53 M COMPRIMENTO 1M DE LARGURA COM VIGA DE 8" - APROXIMADAMENTE 5852 KG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8,00</t>
        </is>
      </c>
      <c r="F92" s="4" t="inlineStr">
        <is>
          <t>0.50</t>
        </is>
      </c>
    </row>
    <row collapsed="false" customFormat="false" customHeight="false" hidden="false" ht="12.1" outlineLevel="0" r="93">
      <c r="A93" s="5" t="s">
        <f>=HYPERLINK("https://www.rossileiloes.com.br/lote/detalhe/168067", "133")</f>
      </c>
      <c r="B93" s="4" t="s">
        <f>=HYPERLINK("https://www.rossileiloes.com.br/lote/detalhe/168067", " [ LANCE POR KG ] 9 PERFIS COM 10M DE COMPRIMENTO (SÃO 2 PERFIS DE 3" JUNTOS CONFORME NA FOTO) - APROXIMADAMENTE 2124 KG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4,00</t>
        </is>
      </c>
      <c r="F93" s="4" t="inlineStr">
        <is>
          <t>0.50</t>
        </is>
      </c>
    </row>
    <row collapsed="false" customFormat="false" customHeight="false" hidden="false" ht="12.1" outlineLevel="0" r="94">
      <c r="A94" s="5" t="s">
        <f>=HYPERLINK("https://www.rossileiloes.com.br/lote/detalhe/168065", "134")</f>
      </c>
      <c r="B94" s="4" t="s">
        <f>=HYPERLINK("https://www.rossileiloes.com.br/lote/detalhe/168065", " GUINCHO HILO DE 15,8 METROS DE ALTURA, FREIO E MOTOR ELETRICO P/ DESCARGA DE CAMINHÃO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135.000,00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=HYPERLINK("https://www.rossileiloes.com.br/lote/detalhe/168066", "135")</f>
      </c>
      <c r="B95" s="4" t="s">
        <f>=HYPERLINK("https://www.rossileiloes.com.br/lote/detalhe/168066", " REDUTOR DE HILO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=HYPERLINK("https://www.rossileiloes.com.br/lote/detalhe/168068", "136")</f>
      </c>
      <c r="B96" s="4" t="s">
        <f>=HYPERLINK("https://www.rossileiloes.com.br/lote/detalhe/168068", " [ LANCE POR KG ] TUBOS 10" PAREDE DE 8MM- APROXIMADAMENTE 6000 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6,00</t>
        </is>
      </c>
      <c r="F96" s="4" t="inlineStr">
        <is>
          <t>0.50</t>
        </is>
      </c>
    </row>
    <row collapsed="false" customFormat="false" customHeight="false" hidden="false" ht="12.1" outlineLevel="0" r="97">
      <c r="A97" s="5" t="s">
        <f>=HYPERLINK("https://www.rossileiloes.com.br/lote/detalhe/168069", "137")</f>
      </c>
      <c r="B97" s="4" t="s">
        <f>=HYPERLINK("https://www.rossileiloes.com.br/lote/detalhe/168069", " [ LANCE POR KG ] 4 VIGAS I 12" X 11M - APROXIMADAMENTE 2816 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5,00</t>
        </is>
      </c>
      <c r="F97" s="4" t="inlineStr">
        <is>
          <t>0.50</t>
        </is>
      </c>
    </row>
    <row collapsed="false" customFormat="false" customHeight="false" hidden="false" ht="12.1" outlineLevel="0" r="98">
      <c r="A98" s="5" t="s">
        <f>=HYPERLINK("https://www.rossileiloes.com.br/lote/detalhe/168070", "138")</f>
      </c>
      <c r="B98" s="4" t="s">
        <f>=HYPERLINK("https://www.rossileiloes.com.br/lote/detalhe/168070", "[ LANCE POR KG ] VIGA W 310 X 39,7 SEM USO - APROXIMADAMENTE 67 METROS E 2.670 KG - VENDA NO ESTADO CONFORME LOTE EXPOSTO")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6,00</t>
        </is>
      </c>
      <c r="F98" s="4" t="inlineStr">
        <is>
          <t>0.50</t>
        </is>
      </c>
    </row>
    <row collapsed="false" customFormat="false" customHeight="false" hidden="false" ht="12.1" outlineLevel="0" r="99">
      <c r="A99" s="5" t="s">
        <f>=HYPERLINK("https://www.rossileiloes.com.br/lote/detalhe/168071", "139")</f>
      </c>
      <c r="B99" s="4" t="s">
        <f>=HYPERLINK("https://www.rossileiloes.com.br/lote/detalhe/168071", "[ LANCE POR KG ] VIGA W 310 X 23,8 SEM USO - APROXIMADAMENTE 180 METROS E  4300 KG - VENDA NO ESTADO CONFORME LOTE EXPOSTO")</f>
      </c>
      <c r="C99" s="4" t="inlineStr">
        <is>
          <t>Vendido</t>
        </is>
      </c>
      <c r="D99" s="4" t="inlineStr">
        <is>
          <t>14</t>
        </is>
      </c>
      <c r="E99" s="5" t="inlineStr">
        <is>
          <t>36.120,00</t>
        </is>
      </c>
      <c r="F99" s="4" t="inlineStr">
        <is>
          <t>0.05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2026-06-28T04:46:40.00Z</dcterms:created>
  <dc:creator>Tellks Tecnologia</dc:creator>
  <cp:revision>0</cp:revision>
</cp:coreProperties>
</file>