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1974, RURAL, LIMUSINE,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=HYPERLINK("https://www.rossileiloes.com.br/lote/detalhe/145678", "000")</f>
      </c>
      <c r="B11" s="4" t="s">
        <f>=HYPERLINK("https://www.rossileiloes.com.br/lote/detalhe/145678", " VW FUSCA 1500. GASOLINA. ANO 1974.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=HYPERLINK("https://www.rossileiloes.com.br/lote/detalhe/145443", "001")</f>
      </c>
      <c r="B12" s="4" t="s">
        <f>=HYPERLINK("https://www.rossileiloes.com.br/lote/detalhe/145443", " FORD RURAL WILLYS | Ano 1971 | 4x4 |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=HYPERLINK("https://www.rossileiloes.com.br/lote/detalhe/145503", "002")</f>
      </c>
      <c r="B13" s="4" t="s">
        <f>=HYPERLINK("https://www.rossileiloes.com.br/lote/detalhe/145503", " Lote de ferramentas Diversas (F-01)")</f>
      </c>
      <c r="C13" s="4" t="inlineStr">
        <is>
          <t>Vendido</t>
        </is>
      </c>
      <c r="D13" s="4" t="inlineStr">
        <is>
          <t>4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=HYPERLINK("https://www.rossileiloes.com.br/lote/detalhe/145679", "003")</f>
      </c>
      <c r="B14" s="4" t="s">
        <f>=HYPERLINK("https://www.rossileiloes.com.br/lote/detalhe/145679", " LOTE CONTENDO 06 UNIDADES DE TINTAS ( bases e componentes) DE ACABAMENTO EPÓXI PARA GARAGENS E PISOS, QUADRAS E ETC. (T-01)")</f>
      </c>
      <c r="C14" s="4" t="inlineStr">
        <is>
          <t>Vendido</t>
        </is>
      </c>
      <c r="D14" s="4" t="inlineStr">
        <is>
          <t>6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=HYPERLINK("https://www.rossileiloes.com.br/lote/detalhe/145513", "004")</f>
      </c>
      <c r="B15" s="4" t="s">
        <f>=HYPERLINK("https://www.rossileiloes.com.br/lote/detalhe/145513", " Lote de ferramentas Diversas (F-02)")</f>
      </c>
      <c r="C15" s="4" t="inlineStr">
        <is>
          <t>Vendido</t>
        </is>
      </c>
      <c r="D15" s="4" t="inlineStr">
        <is>
          <t>3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=HYPERLINK("https://www.rossileiloes.com.br/lote/detalhe/145677", "005")</f>
      </c>
      <c r="B16" s="4" t="s">
        <f>=HYPERLINK("https://www.rossileiloes.com.br/lote/detalhe/145677", " LOTE CONTENDO 06 UNIDADES DE TINTA EPÓXI  SHERWIN WILLIANS , 3,6 litros CADA PARA PUNTURA GARAGENS, PISOS, QUADRAS , PAREDES, NÁUTICA, CONVÉS, FERRAGENS E ETC. (T-02)")</f>
      </c>
      <c r="C16" s="4" t="inlineStr">
        <is>
          <t>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=HYPERLINK("https://www.rossileiloes.com.br/lote/detalhe/146189", "006")</f>
      </c>
      <c r="B17" s="4" t="s">
        <f>=HYPERLINK("https://www.rossileiloes.com.br/lote/detalhe/146189",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=HYPERLINK("https://www.rossileiloes.com.br/lote/detalhe/145501", "007")</f>
      </c>
      <c r="B18" s="4" t="s">
        <f>=HYPERLINK("https://www.rossileiloes.com.br/lote/detalhe/145501", " Lote de ferramentas Diversas (F-03)")</f>
      </c>
      <c r="C18" s="4" t="inlineStr">
        <is>
          <t>Vendido</t>
        </is>
      </c>
      <c r="D18" s="4" t="inlineStr">
        <is>
          <t>4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=HYPERLINK("https://www.rossileiloes.com.br/lote/detalhe/145683", "008")</f>
      </c>
      <c r="B19" s="4" t="s">
        <f>=HYPERLINK("https://www.rossileiloes.com.br/lote/detalhe/145683", " LOTE CONTENDO 06 UNIDADES DE TINTA EPÓXI 3,6 litros CADA E 06 COMPONETES 600ml ,PARA PINTURA GARAGENS  PISOS, QUADRAS , PAREDES E  NÁUTICA, CONVÉS, FERRAGENS E ETC. (T-03)")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=HYPERLINK("https://www.rossileiloes.com.br/lote/detalhe/146377", "009")</f>
      </c>
      <c r="B20" s="4" t="s">
        <f>=HYPERLINK("https://www.rossileiloes.com.br/lote/detalhe/146377", "LOTE CONTENDO 02 PALETES GRANDES TIPO CAIXOTES DE MADEIRA, COM DIVERSOS ROLOS DE MANGUEIRAS DE DIVERSAS MEDIDAS, TAMANHOS E CORES.")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=HYPERLINK("https://www.rossileiloes.com.br/lote/detalhe/145514", "010")</f>
      </c>
      <c r="B21" s="4" t="s">
        <f>=HYPERLINK("https://www.rossileiloes.com.br/lote/detalhe/145514",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=HYPERLINK("https://www.rossileiloes.com.br/lote/detalhe/145682", "011")</f>
      </c>
      <c r="B22" s="4" t="s">
        <f>=HYPERLINK("https://www.rossileiloes.com.br/lote/detalhe/145682", " LOTE CONTENDO 06 UNIDADES TINTAS ( bases e componentes)  EPÓXI PARA GARAGENS E PISOS, QUADRAS E ETC. (T-04)")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=HYPERLINK("https://www.rossileiloes.com.br/lote/detalhe/146378", "012")</f>
      </c>
      <c r="B23" s="4" t="s">
        <f>=HYPERLINK("https://www.rossileiloes.com.br/lote/detalhe/146378", "Lote contendo 02 caixas de ferramentas, sendo: diversas chaves de fenda Philips e trenas de vários tamanhos e medidas.")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=HYPERLINK("https://www.rossileiloes.com.br/lote/detalhe/145512", "013")</f>
      </c>
      <c r="B24" s="4" t="s">
        <f>=HYPERLINK("https://www.rossileiloes.com.br/lote/detalhe/145512", " Lote de ferramentas Diversas (F-05)")</f>
      </c>
      <c r="C24" s="4" t="inlineStr">
        <is>
          <t>Vendido</t>
        </is>
      </c>
      <c r="D24" s="4" t="inlineStr">
        <is>
          <t>3</t>
        </is>
      </c>
      <c r="E24" s="5" t="inlineStr">
        <is>
          <t>180,00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=HYPERLINK("https://www.rossileiloes.com.br/lote/detalhe/145681", "014")</f>
      </c>
      <c r="B25" s="4" t="s">
        <f>=HYPERLINK("https://www.rossileiloes.com.br/lote/detalhe/145681", " LOTE CONTENDO 06 UNIDADES ( bases e componentes) DE ACABAMENTO EPÓXI PARA GARAGENS E PISOS, QUADRAS E ETC. (T-05)")</f>
      </c>
      <c r="C25" s="4" t="inlineStr">
        <is>
          <t>Vendido</t>
        </is>
      </c>
      <c r="D25" s="4" t="inlineStr">
        <is>
          <t>6</t>
        </is>
      </c>
      <c r="E25" s="5" t="inlineStr">
        <is>
          <t>330,00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=HYPERLINK("https://www.rossileiloes.com.br/lote/detalhe/146379", "015")</f>
      </c>
      <c r="B26" s="4" t="s">
        <f>=HYPERLINK("https://www.rossileiloes.com.br/lote/detalhe/146379", "LOTE DE ÓLEOS LUBRIFICANTES AUTOMOTIVOS, SENDO: 06 GALÕES DE 20 litros CADA, 02 FRASCOS DE 1 litro CADA E 03 FRASCOS DE 500ml. (Alguns abertos).")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=HYPERLINK("https://www.rossileiloes.com.br/lote/detalhe/145509", "016")</f>
      </c>
      <c r="B27" s="4" t="s">
        <f>=HYPERLINK("https://www.rossileiloes.com.br/lote/detalhe/145509", " Lote de ferramentas Diversas (F-06)")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=HYPERLINK("https://www.rossileiloes.com.br/lote/detalhe/145680", "017")</f>
      </c>
      <c r="B28" s="4" t="s">
        <f>=HYPERLINK("https://www.rossileiloes.com.br/lote/detalhe/145680", " LOTE CONTENDO 30 UNIDADES DE  EMCEKRETE EP  MARCA MC E ARMATEC VEDACIT, TODOS OS BALDES DE 3.1 kg CADA .")</f>
      </c>
      <c r="C28" s="4" t="inlineStr">
        <is>
          <t>Vendido</t>
        </is>
      </c>
      <c r="D28" s="4" t="inlineStr">
        <is>
          <t>5</t>
        </is>
      </c>
      <c r="E28" s="5" t="inlineStr">
        <is>
          <t>280,00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=HYPERLINK("https://www.rossileiloes.com.br/lote/detalhe/145518", "019")</f>
      </c>
      <c r="B29" s="4" t="s">
        <f>=HYPERLINK("https://www.rossileiloes.com.br/lote/detalhe/145518", " Lote de ferramentas Diversas (F-07)")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=HYPERLINK("https://www.rossileiloes.com.br/lote/detalhe/145732", "020")</f>
      </c>
      <c r="B30" s="4" t="s">
        <f>=HYPERLINK("https://www.rossileiloes.com.br/lote/detalhe/145732", "LOTE CONTENDO 06 UNIDADES DE TINTA EPÓXI 3,6 litros CADA E 06 COMPONETES 600ml ,PARA PINTURA GARAGENS  PISOS, QUADRAS , PAREDES E  NÁUTICA, CONVÉS, FERRAGENS E ETC. (T-06)")</f>
      </c>
      <c r="C30" s="4" t="inlineStr">
        <is>
          <t>Vendido</t>
        </is>
      </c>
      <c r="D30" s="4" t="inlineStr">
        <is>
          <t>6</t>
        </is>
      </c>
      <c r="E30" s="5" t="inlineStr">
        <is>
          <t>330,00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=HYPERLINK("https://www.rossileiloes.com.br/lote/detalhe/145505", "022")</f>
      </c>
      <c r="B31" s="4" t="s">
        <f>=HYPERLINK("https://www.rossileiloes.com.br/lote/detalhe/145505", " Lote de ferramentas Diversas (F-08)")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=HYPERLINK("https://www.rossileiloes.com.br/lote/detalhe/145733", "023")</f>
      </c>
      <c r="B32" s="4" t="s">
        <f>=HYPERLINK("https://www.rossileiloes.com.br/lote/detalhe/145733", "LOTE CONTENDO 06 UNIDADES TINTAS ( bases e componentes)  EPÓXI PARA GARAGENS E PISOS, QUADRAS E ETC. (T-07)")</f>
      </c>
      <c r="C32" s="4" t="inlineStr">
        <is>
          <t>Vendido</t>
        </is>
      </c>
      <c r="D32" s="4" t="inlineStr">
        <is>
          <t>8</t>
        </is>
      </c>
      <c r="E32" s="5" t="inlineStr">
        <is>
          <t>430,00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=HYPERLINK("https://www.rossileiloes.com.br/lote/detalhe/145502", "025")</f>
      </c>
      <c r="B33" s="4" t="s">
        <f>=HYPERLINK("https://www.rossileiloes.com.br/lote/detalhe/145502", " Lote de ferramentas Diversas (F-09)")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=HYPERLINK("https://www.rossileiloes.com.br/lote/detalhe/146017", "026")</f>
      </c>
      <c r="B34" s="4" t="s">
        <f>=HYPERLINK("https://www.rossileiloes.com.br/lote/detalhe/146017", " LOTE CONTENDO 06 UNIDADES TINTAS ( bases e componentes)  EPÓXI PARA GARAGENS E PISOS, QUADRAS E ETC. (T-08)")</f>
      </c>
      <c r="C34" s="4" t="inlineStr">
        <is>
          <t>Vendido</t>
        </is>
      </c>
      <c r="D34" s="4" t="inlineStr">
        <is>
          <t>5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=HYPERLINK("https://www.rossileiloes.com.br/lote/detalhe/145516", "028")</f>
      </c>
      <c r="B35" s="4" t="s">
        <f>=HYPERLINK("https://www.rossileiloes.com.br/lote/detalhe/145516", " Lote de ferramentas Diversas (F-10)")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=HYPERLINK("https://www.rossileiloes.com.br/lote/detalhe/146016", "029")</f>
      </c>
      <c r="B36" s="4" t="s">
        <f>=HYPERLINK("https://www.rossileiloes.com.br/lote/detalhe/146016", " LOTE CONTENDO 06 UNIDADES TINTAS ( bases e componentes)  EPÓXI PARA GARAGENS E PISOS, QUADRAS E ETC. (T-09)")</f>
      </c>
      <c r="C36" s="4" t="inlineStr">
        <is>
          <t>Vendido</t>
        </is>
      </c>
      <c r="D36" s="4" t="inlineStr">
        <is>
          <t>7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=HYPERLINK("https://www.rossileiloes.com.br/lote/detalhe/145508", "031")</f>
      </c>
      <c r="B37" s="4" t="s">
        <f>=HYPERLINK("https://www.rossileiloes.com.br/lote/detalhe/145508", " Lote contendo 25 Manômetros, conforme fotos (M-01)")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=HYPERLINK("https://www.rossileiloes.com.br/lote/detalhe/146026", "032")</f>
      </c>
      <c r="B38" s="4" t="s">
        <f>=HYPERLINK("https://www.rossileiloes.com.br/lote/detalhe/146026", " LOTE CONTENDO 03 GALÕES DE PROTETOR SOLAR ULTRA FATOR 30 C/ REPELENTE DE PERNILONGOS/ MOSCAS , C/ SUPORTES P/ PAREDE.")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=HYPERLINK("https://www.rossileiloes.com.br/lote/detalhe/145506", "034")</f>
      </c>
      <c r="B39" s="4" t="s">
        <f>=HYPERLINK("https://www.rossileiloes.com.br/lote/detalhe/145506", " Lote contendo 25 Manômetros, conforme fotos (M-02)")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=HYPERLINK("https://www.rossileiloes.com.br/lote/detalhe/146030", "035")</f>
      </c>
      <c r="B40" s="4" t="s">
        <f>=HYPERLINK("https://www.rossileiloes.com.br/lote/detalhe/146030", " LOTE CONTENDO 06 UNIDADES TINTAS ( bases e componentes)  EPÓXI PARA GARAGENS E PISOS, QUADRAS E ETC. (T-10)")</f>
      </c>
      <c r="C40" s="4" t="inlineStr">
        <is>
          <t>Vendido</t>
        </is>
      </c>
      <c r="D40" s="4" t="inlineStr">
        <is>
          <t>7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=HYPERLINK("https://www.rossileiloes.com.br/lote/detalhe/145510", "037")</f>
      </c>
      <c r="B41" s="4" t="s">
        <f>=HYPERLINK("https://www.rossileiloes.com.br/lote/detalhe/145510", " Lote contendo 25 Manômetros, conforme fotos (M-03)")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=HYPERLINK("https://www.rossileiloes.com.br/lote/detalhe/146020", "038")</f>
      </c>
      <c r="B42" s="4" t="s">
        <f>=HYPERLINK("https://www.rossileiloes.com.br/lote/detalhe/146020", " LOTE CONTENDO 06 UNIDADES DE SPRAY PENETRANTE VP-30 , METAL CHEK.")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=HYPERLINK("https://www.rossileiloes.com.br/lote/detalhe/145497", "040")</f>
      </c>
      <c r="B43" s="4" t="s">
        <f>=HYPERLINK("https://www.rossileiloes.com.br/lote/detalhe/145497", " Lote contendo aprox. 100 unidades de Trenas de Diversas marcas e modelos, conforme fotos.(T-01)")</f>
      </c>
      <c r="C43" s="4" t="inlineStr">
        <is>
          <t>Vendido</t>
        </is>
      </c>
      <c r="D43" s="4" t="inlineStr">
        <is>
          <t>3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=HYPERLINK("https://www.rossileiloes.com.br/lote/detalhe/146019", "041")</f>
      </c>
      <c r="B44" s="4" t="s">
        <f>=HYPERLINK("https://www.rossileiloes.com.br/lote/detalhe/146019", " LOTE CONTENDO 06 UNIDADES DE SPRAY PENETRANTE VP-30 , METAL CHEK.")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=HYPERLINK("https://www.rossileiloes.com.br/lote/detalhe/145515", "043")</f>
      </c>
      <c r="B45" s="4" t="s">
        <f>=HYPERLINK("https://www.rossileiloes.com.br/lote/detalhe/145515", " Lote contendo aprox. 80 unidades de Trenas de Diversas marcas e modelos, conforme fotos.(T-02)")</f>
      </c>
      <c r="C45" s="4" t="inlineStr">
        <is>
          <t>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=HYPERLINK("https://www.rossileiloes.com.br/lote/detalhe/146018", "044")</f>
      </c>
      <c r="B46" s="4" t="s">
        <f>=HYPERLINK("https://www.rossileiloes.com.br/lote/detalhe/146018", " LOTE CONTENDO 06 UNIDADES DE SPRAY PENETRANTE VP-30 , METAL CHEK.")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=HYPERLINK("https://www.rossileiloes.com.br/lote/detalhe/145498", "046")</f>
      </c>
      <c r="B47" s="4" t="s">
        <f>=HYPERLINK("https://www.rossileiloes.com.br/lote/detalhe/145498", " 10 Unidades de SELANTE ELÁSTICO, MARCA SIKAFLEX PRO 3 UP 600ML CADA  COR CINZA")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=HYPERLINK("https://www.rossileiloes.com.br/lote/detalhe/146025", "047")</f>
      </c>
      <c r="B48" s="4" t="s">
        <f>=HYPERLINK("https://www.rossileiloes.com.br/lote/detalhe/146025", " LOTE CONTENDO 06 UNIDADES DE SPRAY PENETRANTE VP-30 , METAL CHEK.")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=HYPERLINK("https://www.rossileiloes.com.br/lote/detalhe/145504", "049")</f>
      </c>
      <c r="B49" s="4" t="s">
        <f>=HYPERLINK("https://www.rossileiloes.com.br/lote/detalhe/145504", " 10 Unidades de SELANTE ELÁSTICO, MARCA SIKAFLEX PRO 3 UP 600ML CADA  COR CINZA")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=HYPERLINK("https://www.rossileiloes.com.br/lote/detalhe/146023", "050")</f>
      </c>
      <c r="B50" s="4" t="s">
        <f>=HYPERLINK("https://www.rossileiloes.com.br/lote/detalhe/146023", " LOTE CONTENDO 06 UNIDADES DE SPRAY REMOVEDO E-59, METAL CHEK")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=HYPERLINK("https://www.rossileiloes.com.br/lote/detalhe/145517", "052")</f>
      </c>
      <c r="B51" s="4" t="s">
        <f>=HYPERLINK("https://www.rossileiloes.com.br/lote/detalhe/145517", " 20 UNIDADES DE SELANTE , BORRACHA LÍQUIDA 3  HM RUBER 300g CADA")</f>
      </c>
      <c r="C51" s="4" t="inlineStr">
        <is>
          <t>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=HYPERLINK("https://www.rossileiloes.com.br/lote/detalhe/146028", "053")</f>
      </c>
      <c r="B52" s="4" t="s">
        <f>=HYPERLINK("https://www.rossileiloes.com.br/lote/detalhe/146028", " LOTE CONTENDO 06 UNIDADES DE SPRAY REMOVEDO E-59, METAL CHEK")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=HYPERLINK("https://www.rossileiloes.com.br/lote/detalhe/145499", "055")</f>
      </c>
      <c r="B53" s="4" t="s">
        <f>=HYPERLINK("https://www.rossileiloes.com.br/lote/detalhe/145499", " 20 UNIDADES DE SELANTE , BORRACHA LÍQUIDA 3  HM RUBER 300g CADA ")</f>
      </c>
      <c r="C53" s="4" t="inlineStr">
        <is>
          <t>Vendido</t>
        </is>
      </c>
      <c r="D53" s="4" t="inlineStr">
        <is>
          <t>3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=HYPERLINK("https://www.rossileiloes.com.br/lote/detalhe/146031", "056")</f>
      </c>
      <c r="B54" s="4" t="s">
        <f>=HYPERLINK("https://www.rossileiloes.com.br/lote/detalhe/146031", " LOTE CONTENDO 06 UNIDADES DE SPRAY REVELADOR D-70 METAL CHEK.")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=HYPERLINK("https://www.rossileiloes.com.br/lote/detalhe/145511", "058")</f>
      </c>
      <c r="B55" s="4" t="s">
        <f>=HYPERLINK("https://www.rossileiloes.com.br/lote/detalhe/145511", " 40 unidades de MARCADOR ESPEROGRÁFICO PARA METAIS")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=HYPERLINK("https://www.rossileiloes.com.br/lote/detalhe/146021", "059")</f>
      </c>
      <c r="B56" s="4" t="s">
        <f>=HYPERLINK("https://www.rossileiloes.com.br/lote/detalhe/146021", " LOTE CONTENDO 24 LATAS DE MASSA PLÁSTICA BRANCA 400g CADA.")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=HYPERLINK("https://www.rossileiloes.com.br/lote/detalhe/145500", "061")</f>
      </c>
      <c r="B57" s="4" t="s">
        <f>=HYPERLINK("https://www.rossileiloes.com.br/lote/detalhe/145500", " LOTE C/ 04 BALDES DE AGENTE DESMOLDANTE VEDACIT, 18LITROS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=HYPERLINK("https://www.rossileiloes.com.br/lote/detalhe/146022", "062")</f>
      </c>
      <c r="B58" s="4" t="s">
        <f>=HYPERLINK("https://www.rossileiloes.com.br/lote/detalhe/146022", " LOTE CONTENDO 06 UNIDADES TINTAS ( bases e componentes)  EPÓXI PARA GARAGENS E PISOS, QUADRAS E ETC. (T-11)")</f>
      </c>
      <c r="C58" s="4" t="inlineStr">
        <is>
          <t>Vendido</t>
        </is>
      </c>
      <c r="D58" s="4" t="inlineStr">
        <is>
          <t>7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=HYPERLINK("https://www.rossileiloes.com.br/lote/detalhe/145507", "064")</f>
      </c>
      <c r="B59" s="4" t="s">
        <f>=HYPERLINK("https://www.rossileiloes.com.br/lote/detalhe/145507", " LOTE CONTENDO 30 BALDES DE EMCEKRETE EP.  MARCA MC. SENDO: 10 BALDES DE 3,1 kg, E 20 BALDES DE 1,3 kg.")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130,00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=HYPERLINK("https://www.rossileiloes.com.br/lote/detalhe/146027", "065")</f>
      </c>
      <c r="B60" s="4" t="s">
        <f>=HYPERLINK("https://www.rossileiloes.com.br/lote/detalhe/146027", " LOTE CONTENDO 06 UNIDADES TINTAS ( bases e componentes)  EPÓXI PARA GARAGENS E PISOS, QUADRAS E ETC. (T-12)")</f>
      </c>
      <c r="C60" s="4" t="inlineStr">
        <is>
          <t>Vendido</t>
        </is>
      </c>
      <c r="D60" s="4" t="inlineStr">
        <is>
          <t>5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=HYPERLINK("https://www.rossileiloes.com.br/lote/detalhe/145520", "067")</f>
      </c>
      <c r="B61" s="4" t="s">
        <f>=HYPERLINK("https://www.rossileiloes.com.br/lote/detalhe/145520", " LOTE CONTENDO 08 UNIDADES. SENDO: 04 - ARMATEC REVESTIMENTO DE 4kg Cada; 04- VEDACIT IMPERMEABILIZANTE DE 3,6 litros Cada.")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=HYPERLINK("https://www.rossileiloes.com.br/lote/detalhe/146024", "068")</f>
      </c>
      <c r="B62" s="4" t="s">
        <f>=HYPERLINK("https://www.rossileiloes.com.br/lote/detalhe/146024", " 01 Saco de 25kg de metalicato de sódio. (embalagem aberta).")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=HYPERLINK("https://www.rossileiloes.com.br/lote/detalhe/145521", "070")</f>
      </c>
      <c r="B63" s="4" t="s">
        <f>=HYPERLINK("https://www.rossileiloes.com.br/lote/detalhe/145521", " LOTE CONTENDO 25 UNIDADES DE REVELADOR E CONTRASTE PENETRANTE E OUTROS DE VÁRIOS TAMANHOS E MODELOS CONFORME AS FOTOS")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=HYPERLINK("https://www.rossileiloes.com.br/lote/detalhe/146029", "071")</f>
      </c>
      <c r="B64" s="4" t="s">
        <f>=HYPERLINK("https://www.rossileiloes.com.br/lote/detalhe/146029", " LOTE CONTENDO 50 LATAS DE 1 LITRO  CADA, DE  REMOVEDOR 502 E LÍQUIDO PENETRANTE 302, MARCA METAL CHEK.")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=HYPERLINK("https://www.rossileiloes.com.br/lote/detalhe/145519", "073")</f>
      </c>
      <c r="B65" s="4" t="s">
        <f>=HYPERLINK("https://www.rossileiloes.com.br/lote/detalhe/145519", " LOTE CONTENDO 15 UNIDADES DE GEL DE 1,5kg CADA, DE  APASSIVANTE P/ LIMPEZA SOLDA EM INOX.")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=HYPERLINK("https://www.rossileiloes.com.br/lote/detalhe/145522", "076")</f>
      </c>
      <c r="B66" s="4" t="s">
        <f>=HYPERLINK("https://www.rossileiloes.com.br/lote/detalhe/145522", " LOTE CONTENDO 1,6 kg DE ARALDITE PROFISSIONAL; 03 kg DE ADESIVO EPÓXI VEDACIT COMPOUNT E 02 kg DE ADESIVO EPÓXI SIKADUR 31.")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=HYPERLINK("https://www.rossileiloes.com.br/lote/detalhe/145471", "077")</f>
      </c>
      <c r="B67" s="4" t="s">
        <f>=HYPERLINK("https://www.rossileiloes.com.br/lote/detalhe/145471", "[ VÍDEO ] Lote Contendo Aprox 100 Frascos de Cola Elmer's Transparente e Branca School. Frascos de 473ml Cada. Não Tóxica.")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=HYPERLINK("https://www.rossileiloes.com.br/lote/detalhe/145472", "078")</f>
      </c>
      <c r="B68" s="4" t="s">
        <f>=HYPERLINK("https://www.rossileiloes.com.br/lote/detalhe/145472", " Lote diversos Itens, conforme fotos, sendo: Anéis, Brincos, colar, pulseiras, pingentes, Bolsas e outros, diversos modelos e estilos. (BJ-5)")</f>
      </c>
      <c r="C68" s="4" t="inlineStr">
        <is>
          <t>Vendido</t>
        </is>
      </c>
      <c r="D68" s="4" t="inlineStr">
        <is>
          <t>6</t>
        </is>
      </c>
      <c r="E68" s="5" t="inlineStr">
        <is>
          <t>330,00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=HYPERLINK("https://www.rossileiloes.com.br/lote/detalhe/145461", "079")</f>
      </c>
      <c r="B69" s="4" t="s">
        <f>=HYPERLINK("https://www.rossileiloes.com.br/lote/detalhe/145461", " Lote com 100 Tubos de Cola Elmer's: Sendo 70 Transparente de 266 ml cada, e 30 Branca School de 225 ml cada. Não Tóxica.")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=HYPERLINK("https://www.rossileiloes.com.br/lote/detalhe/145454", "080")</f>
      </c>
      <c r="B70" s="4" t="s">
        <f>=HYPERLINK("https://www.rossileiloes.com.br/lote/detalhe/145454", "[ VÍDEO ]  Lote C/ 100 Tubos de Cola Elmer's Transparente 147ml Cada. Não Tóxica. Pode ser utilizada para fazer Slime")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=HYPERLINK("https://www.rossileiloes.com.br/lote/detalhe/145455", "081")</f>
      </c>
      <c r="B71" s="4" t="s">
        <f>=HYPERLINK("https://www.rossileiloes.com.br/lote/detalhe/145455", "[ VÍDEO ] Lote C/ 100 Tubos de Cola Elmer's Transparente 147ml Cada. Não Tóxica. Pode ser utilizada para fazer Slime")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=HYPERLINK("https://www.rossileiloes.com.br/lote/detalhe/145473", "082")</f>
      </c>
      <c r="B72" s="4" t="s">
        <f>=HYPERLINK("https://www.rossileiloes.com.br/lote/detalhe/145473", "[ VÍDEO ] Lote contendo aprox. 1200 unidades de Tubos de Cola Elmer's. Diversos Tamanhos, Cores e Modelos. Não Tóxica,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=HYPERLINK("https://www.rossileiloes.com.br/lote/detalhe/145456", "095")</f>
      </c>
      <c r="B73" s="4" t="s">
        <f>=HYPERLINK("https://www.rossileiloes.com.br/lote/detalhe/145456", "[ VÍDEO ] Lote C/ 100 Tubos de Cola Elmer's Transparente 147ml Cada. Não Tóxica.  Pode ser utilizada para fazer Slime")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=HYPERLINK("https://www.rossileiloes.com.br/lote/detalhe/145459", "101")</f>
      </c>
      <c r="B74" s="4" t="s">
        <f>=HYPERLINK("https://www.rossileiloes.com.br/lote/detalhe/145459", " Lote com 100 Tubos de Cola Elmer's: Sendo 70 Transparente de 266 ml cada, e 30 Branca School de 225 ml cada. Não Tóxica.")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=HYPERLINK("https://www.rossileiloes.com.br/lote/detalhe/145460", "102")</f>
      </c>
      <c r="B75" s="4" t="s">
        <f>=HYPERLINK("https://www.rossileiloes.com.br/lote/detalhe/145460", " Lote com 100 Tubos de Cola Elmer's: Sendo 70 Transparente de 266 ml cada, e 30 Branca School de 225 ml cada. Não Tóxica.")</f>
      </c>
      <c r="C75" s="4" t="inlineStr">
        <is>
          <t>Vendido</t>
        </is>
      </c>
      <c r="D75" s="4" t="inlineStr">
        <is>
          <t>2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=HYPERLINK("https://www.rossileiloes.com.br/lote/detalhe/145458", "105")</f>
      </c>
      <c r="B76" s="4" t="s">
        <f>=HYPERLINK("https://www.rossileiloes.com.br/lote/detalhe/145458", " Lote com 100 Tubos de Cola Elmer's Várias Cores de 147 ml cada. Com e sem Glitter. Alguns modelos brilham no escuro. Diversos tamanhos. Não Tóxica.")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=HYPERLINK("https://www.rossileiloes.com.br/lote/detalhe/145462", "107")</f>
      </c>
      <c r="B77" s="4" t="s">
        <f>=HYPERLINK("https://www.rossileiloes.com.br/lote/detalhe/145462", " Lote com 100 Tubos de Cola Elmer's Várias Cores de 147 ml cada. Com e sem Glitter. Alguns modelos brilham no escuro. Diversos tamanhos. Não Tóxica.")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=HYPERLINK("https://www.rossileiloes.com.br/lote/detalhe/145463", "108")</f>
      </c>
      <c r="B78" s="4" t="s">
        <f>=HYPERLINK("https://www.rossileiloes.com.br/lote/detalhe/145463", " Lote com 100 Tubos de Cola Elmer's Várias Cores de 147 ml cada. Com e sem Glitter. Alguns modelos brilham no escuro. Diversos tamanhos. Não Tóxica.")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=HYPERLINK("https://www.rossileiloes.com.br/lote/detalhe/145464", "111")</f>
      </c>
      <c r="B79" s="4" t="s">
        <f>=HYPERLINK("https://www.rossileiloes.com.br/lote/detalhe/145464", " Lote Contendo Aprox. 100 LITROS de Cola Elmer's Transparente e Branca School. Frascos de 946ml e 473ml. Não Tóxica.")</f>
      </c>
      <c r="C79" s="4" t="inlineStr">
        <is>
          <t>Vendido</t>
        </is>
      </c>
      <c r="D79" s="4" t="inlineStr">
        <is>
          <t>3</t>
        </is>
      </c>
      <c r="E79" s="5" t="inlineStr">
        <is>
          <t>230,00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=HYPERLINK("https://www.rossileiloes.com.br/lote/detalhe/145465", "112")</f>
      </c>
      <c r="B80" s="4" t="s">
        <f>=HYPERLINK("https://www.rossileiloes.com.br/lote/detalhe/145465", " Lote com Aprox. 100 Itens, sendo: Anéis, Brincos, colar, prendedor de cabelo, pulseiras, pingente e outros, diversos modelos e estilos. (BJ-3)")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=HYPERLINK("https://www.rossileiloes.com.br/lote/detalhe/145466", "113")</f>
      </c>
      <c r="B81" s="4" t="s">
        <f>=HYPERLINK("https://www.rossileiloes.com.br/lote/detalhe/145466", " Lote diversos Itens, conforme fotos, sendo; Anéis, Brincos, colar, pulseiras, pingentes e outros, diversos modelos e estilos. (BJ-4)")</f>
      </c>
      <c r="C81" s="4" t="inlineStr">
        <is>
          <t>Vendido</t>
        </is>
      </c>
      <c r="D81" s="4" t="inlineStr">
        <is>
          <t>4</t>
        </is>
      </c>
      <c r="E81" s="5" t="inlineStr">
        <is>
          <t>230,00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=HYPERLINK("https://www.rossileiloes.com.br/lote/detalhe/145468", "114")</f>
      </c>
      <c r="B82" s="4" t="s">
        <f>=HYPERLINK("https://www.rossileiloes.com.br/lote/detalhe/145468", " Lote com 12 caixas completas e 13 frascos soltos de SLIME STARTER PACK.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=HYPERLINK("https://www.rossileiloes.com.br/lote/detalhe/145467", "115")</f>
      </c>
      <c r="B83" s="4" t="s">
        <f>=HYPERLINK("https://www.rossileiloes.com.br/lote/detalhe/145467", " Mala Grande Antiga. Cheia de Dinheiro Antigo Nacional (Cédulas). Diversos valores e épocas.")</f>
      </c>
      <c r="C83" s="4" t="inlineStr">
        <is>
          <t>Vendido</t>
        </is>
      </c>
      <c r="D83" s="4" t="inlineStr">
        <is>
          <t>4</t>
        </is>
      </c>
      <c r="E83" s="5" t="inlineStr">
        <is>
          <t>380,00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=HYPERLINK("https://www.rossileiloes.com.br/lote/detalhe/145394", "117")</f>
      </c>
      <c r="B84" s="4" t="s">
        <f>=HYPERLINK("https://www.rossileiloes.com.br/lote/detalhe/145394", "[ VÍDEOS ] LOTE CONTENDO 100 CÉDULAS DE DINHEIRO ANTIGO ORIGINAL, DE VÁRIOS VALORES E ÉPOCAS,  EM EXCELENTE ESTADO DE CONSERVAÇÃO, RARIDADE PARA COLECIONADORES.")</f>
      </c>
      <c r="C84" s="4" t="inlineStr">
        <is>
          <t>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=HYPERLINK("https://www.rossileiloes.com.br/lote/detalhe/145469", "118")</f>
      </c>
      <c r="B85" s="4" t="s">
        <f>=HYPERLINK("https://www.rossileiloes.com.br/lote/detalhe/145469", "[ VÍDEO ] Lote Contendo Aprox 100 Frascos de Cola Elmer's Transparente e Branca School. Frascos de 473ml Cada. Não Tóxica.")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=HYPERLINK("https://www.rossileiloes.com.br/lote/detalhe/145470", "119")</f>
      </c>
      <c r="B86" s="4" t="s">
        <f>=HYPERLINK("https://www.rossileiloes.com.br/lote/detalhe/145470", "[ VÍDEO ] Lote Contendo Aprox 100 Frascos de Cola Elmer's Transparente e Branca School. Frascos de 473ml Cada. Não Tóxica.")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=HYPERLINK("https://www.rossileiloes.com.br/lote/detalhe/145354", "121")</f>
      </c>
      <c r="B87" s="4" t="s">
        <f>=HYPERLINK("https://www.rossileiloes.com.br/lote/detalhe/145354", " 01- Catraca Eletrônica Digital Marca Telemática Sistemas Inteligentes  Bloqueio PD 300.Toda em Metal  ( no estado).")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=HYPERLINK("https://www.rossileiloes.com.br/lote/detalhe/145446", "123")</f>
      </c>
      <c r="B88" s="4" t="s">
        <f>=HYPERLINK("https://www.rossileiloes.com.br/lote/detalhe/145446", " Lote contendo 05 fantasias para Adultos: Super Homem, Bombeira, Dançarina de Can Can e outros conforme fotos. (Semi novas).")</f>
      </c>
      <c r="C88" s="4" t="inlineStr">
        <is>
          <t>Vendido</t>
        </is>
      </c>
      <c r="D88" s="4" t="inlineStr">
        <is>
          <t>3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=HYPERLINK("https://www.rossileiloes.com.br/lote/detalhe/145395", "124")</f>
      </c>
      <c r="B89" s="4" t="s">
        <f>=HYPERLINK("https://www.rossileiloes.com.br/lote/detalhe/145395", " Lote Contendo: 01 gazebo, 01 barraca e 01 piscina.")</f>
      </c>
      <c r="C89" s="4" t="inlineStr">
        <is>
          <t>Vendido</t>
        </is>
      </c>
      <c r="D89" s="4" t="inlineStr">
        <is>
          <t>4</t>
        </is>
      </c>
      <c r="E89" s="5" t="inlineStr">
        <is>
          <t>230,00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=HYPERLINK("https://www.rossileiloes.com.br/lote/detalhe/145425", "126")</f>
      </c>
      <c r="B90" s="4" t="s">
        <f>=HYPERLINK("https://www.rossileiloes.com.br/lote/detalhe/145425", " LOTE C/ DIVERSOS BRINQUEDOS. L8 ( NO ESTADO).")</f>
      </c>
      <c r="C90" s="4" t="inlineStr">
        <is>
          <t>Vendido</t>
        </is>
      </c>
      <c r="D90" s="4" t="inlineStr">
        <is>
          <t>2</t>
        </is>
      </c>
      <c r="E90" s="5" t="inlineStr">
        <is>
          <t>130,00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=HYPERLINK("https://www.rossileiloes.com.br/lote/detalhe/145414", "127")</f>
      </c>
      <c r="B91" s="4" t="s">
        <f>=HYPERLINK("https://www.rossileiloes.com.br/lote/detalhe/145414", "LOTE C/ DIVERSOS BRINQUEDOS.E PEÇAS  (Ref. L2)")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=HYPERLINK("https://www.rossileiloes.com.br/lote/detalhe/145389", "128")</f>
      </c>
      <c r="B92" s="4" t="s">
        <f>=HYPERLINK("https://www.rossileiloes.com.br/lote/detalhe/145389", "[ VÍDEOS ] LOTE CONTENDO 100 CÉDULAS DE DINHEIRO ANTIGO ORIGINAL, DE VÁRIOS VALORES E ÉPOCAS,  EM EXCELENTE ESTADO DE CONSERVAÇÃO, RARIDADE PARA COLECIONADORES.")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=HYPERLINK("https://www.rossileiloes.com.br/lote/detalhe/145442", "131")</f>
      </c>
      <c r="B93" s="4" t="s">
        <f>=HYPERLINK("https://www.rossileiloes.com.br/lote/detalhe/145442", " 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=HYPERLINK("https://www.rossileiloes.com.br/lote/detalhe/145409", "132")</f>
      </c>
      <c r="B94" s="4" t="s">
        <f>=HYPERLINK("https://www.rossileiloes.com.br/lote/detalhe/145409", " LOTE CONTENDO 100 CÉDULAS DE DINHEIRO ANTIGO ORIGINAL, DE VÁRIOS VALORES E ÉPOCAS,  EM EXCELENTE ESTADO DE CONSERVAÇÃO, RARIDADE PARA COLECIONADORES.")</f>
      </c>
      <c r="C94" s="4" t="inlineStr">
        <is>
          <t>Vendido</t>
        </is>
      </c>
      <c r="D94" s="4" t="inlineStr">
        <is>
          <t>2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=HYPERLINK("https://www.rossileiloes.com.br/lote/detalhe/145393", "133")</f>
      </c>
      <c r="B95" s="4" t="s">
        <f>=HYPERLINK("https://www.rossileiloes.com.br/lote/detalhe/145393", " 04 Máquinas de escrever Marca Olivetti  mod  Linea 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=HYPERLINK("https://www.rossileiloes.com.br/lote/detalhe/145426", "134")</f>
      </c>
      <c r="B96" s="4" t="s">
        <f>=HYPERLINK("https://www.rossileiloes.com.br/lote/detalhe/145426", " LOTE C/ DIVERSOS BRINQUEDOS. L9 ( NO ESTADO).")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=HYPERLINK("https://www.rossileiloes.com.br/lote/detalhe/145416", "135")</f>
      </c>
      <c r="B97" s="4" t="s">
        <f>=HYPERLINK("https://www.rossileiloes.com.br/lote/detalhe/145416", "[ VÍDEO ] GRANDE TELÃO ELÉTRICO RETRÁTIL. MED: APROX. 3,50 X 2,50. FUNCIONANDO.")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=HYPERLINK("https://www.rossileiloes.com.br/lote/detalhe/145444", "136")</f>
      </c>
      <c r="B98" s="4" t="s">
        <f>=HYPERLINK("https://www.rossileiloes.com.br/lote/detalhe/145444", " Lote C/ 77 unidades  de tinta para impressoras, sendo: 66- Tonners ( sem uso) Nas caixas  diversas marcas e 11 Cartuchos de Tinta marca hp.")</f>
      </c>
      <c r="C98" s="4" t="inlineStr">
        <is>
          <t>Vendido</t>
        </is>
      </c>
      <c r="D98" s="4" t="inlineStr">
        <is>
          <t>7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=HYPERLINK("https://www.rossileiloes.com.br/lote/detalhe/145396", "137")</f>
      </c>
      <c r="B99" s="4" t="s">
        <f>=HYPERLINK("https://www.rossileiloes.com.br/lote/detalhe/145396", " Lote C/ Aprox. 100 aparelhos de telefone p/ diversos Ramais e funções")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=HYPERLINK("https://www.rossileiloes.com.br/lote/detalhe/145400", "138")</f>
      </c>
      <c r="B100" s="4" t="s">
        <f>=HYPERLINK("https://www.rossileiloes.com.br/lote/detalhe/145400", " Lote C/ Aprox. 100 aparelhos de telefone p/ diversos Ramais e funções")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=HYPERLINK("https://www.rossileiloes.com.br/lote/detalhe/145453", "140")</f>
      </c>
      <c r="B101" s="4" t="s">
        <f>=HYPERLINK("https://www.rossileiloes.com.br/lote/detalhe/145453", " Mala Antiga Cheia de Dinheiro Antigo conforme as fotos (Cédulas Nacionais de Diversos Valores e épocas).")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=HYPERLINK("https://www.rossileiloes.com.br/lote/detalhe/145447", "141")</f>
      </c>
      <c r="B102" s="4" t="s">
        <f>=HYPERLINK("https://www.rossileiloes.com.br/lote/detalhe/145447", " Lote contendo 05 fantasias para Adultos: Olivia Palito, Caveira, Egípcia e outros conforme fotos. (Semi novas).")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=HYPERLINK("https://www.rossileiloes.com.br/lote/detalhe/145415", "142")</f>
      </c>
      <c r="B103" s="4" t="s">
        <f>=HYPERLINK("https://www.rossileiloes.com.br/lote/detalhe/145415", "LOTE C/ DIVERSOS BRINQUEDOS.E PEÇAS (Ref. L3)")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=HYPERLINK("https://www.rossileiloes.com.br/lote/detalhe/145423", "143")</f>
      </c>
      <c r="B104" s="4" t="s">
        <f>=HYPERLINK("https://www.rossileiloes.com.br/lote/detalhe/145423", " LOTE C/ DIVERSOS BRINQUEDOS. L5 ( NO ESTADO).")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=HYPERLINK("https://www.rossileiloes.com.br/lote/detalhe/145452", "144")</f>
      </c>
      <c r="B105" s="4" t="s">
        <f>=HYPERLINK("https://www.rossileiloes.com.br/lote/detalhe/145452", " Lote C/ 90 Carrinhos Colecionáveis, diversos modelos e estilos.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=HYPERLINK("https://www.rossileiloes.com.br/lote/detalhe/145404", "145")</f>
      </c>
      <c r="B106" s="4" t="s">
        <f>=HYPERLINK("https://www.rossileiloes.com.br/lote/detalhe/145404", "Lote contendo 06 impressoras Marcas Epson e HP e 01 Horodator Dimep.")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=HYPERLINK("https://www.rossileiloes.com.br/lote/detalhe/145449", "146")</f>
      </c>
      <c r="B107" s="4" t="s">
        <f>=HYPERLINK("https://www.rossileiloes.com.br/lote/detalhe/145449", " 04 equipamentos Antigos para agricultura. Sendo: 01 Gradeado, 01 Arado, 01 Plantadeira e 01 Carpideira.")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=HYPERLINK("https://www.rossileiloes.com.br/lote/detalhe/145407", "147")</f>
      </c>
      <c r="B108" s="4" t="s">
        <f>=HYPERLINK("https://www.rossileiloes.com.br/lote/detalhe/145407", "[ VÍDEO ] Lote de itens Antigos. Sendo: 01 - Relógio De Ponto, 02-Relógios quadrados grandes, 01 - Campainha de elétrica de Sino.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=HYPERLINK("https://www.rossileiloes.com.br/lote/detalhe/145406", "148")</f>
      </c>
      <c r="B109" s="4" t="s">
        <f>=HYPERLINK("https://www.rossileiloes.com.br/lote/detalhe/145406", " Lote Contendo 10 equipamentos de impressão e telefonia")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=HYPERLINK("https://www.rossileiloes.com.br/lote/detalhe/145408", "149")</f>
      </c>
      <c r="B110" s="4" t="s">
        <f>=HYPERLINK("https://www.rossileiloes.com.br/lote/detalhe/145408", " Lote contendo diversos itens, sendo: 04 telefones sem fio, 02 mini  gravador , 02 Vou, 01 nobrek, 04 vídeo cassete e diversos cabos e outros.")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=HYPERLINK("https://www.rossileiloes.com.br/lote/detalhe/145448", "150")</f>
      </c>
      <c r="B111" s="4" t="s">
        <f>=HYPERLINK("https://www.rossileiloes.com.br/lote/detalhe/145448", " Lote contendo 05 fantasias para Adultos: Batman, Coringa, Arlequina, Pirata e outros conforme fotos.")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=HYPERLINK("https://www.rossileiloes.com.br/lote/detalhe/145424", "151")</f>
      </c>
      <c r="B112" s="4" t="s">
        <f>=HYPERLINK("https://www.rossileiloes.com.br/lote/detalhe/145424", " LOTE C/ DIVERSOS BRINQUEDOS. L6 ( NO ESTADO).")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=HYPERLINK("https://www.rossileiloes.com.br/lote/detalhe/145413", "152")</f>
      </c>
      <c r="B113" s="4" t="s">
        <f>=HYPERLINK("https://www.rossileiloes.com.br/lote/detalhe/145413", "LOTE C/ DIVERSOS BRINQUEDOS.E PEÇAS  (Ref. L1)")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=HYPERLINK("https://www.rossileiloes.com.br/lote/detalhe/145427", "153")</f>
      </c>
      <c r="B114" s="4" t="s">
        <f>=HYPERLINK("https://www.rossileiloes.com.br/lote/detalhe/145427", " LOTE C/ DIVERSOS BRINQUEDOS. L7 ( NO ESTADO).")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=HYPERLINK("https://www.rossileiloes.com.br/lote/detalhe/145352", "154")</f>
      </c>
      <c r="B115" s="4" t="s">
        <f>=HYPERLINK("https://www.rossileiloes.com.br/lote/detalhe/145352", " 01- Catraca Eletrônica Digital Marca Telemática Codin Catraca 9000 Toda em Metal e inox ( no estado).")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=HYPERLINK("https://www.rossileiloes.com.br/lote/detalhe/145353", "155")</f>
      </c>
      <c r="B116" s="4" t="s">
        <f>=HYPERLINK("https://www.rossileiloes.com.br/lote/detalhe/145353", " 01- Catraca Eletrônica Digital Marca Telemática Sistemas Inteligentes  Bloqueio GB 300.Toda em Metal e Inox  ( no estado).")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=HYPERLINK("https://www.rossileiloes.com.br/lote/detalhe/145445", "156")</f>
      </c>
      <c r="B117" s="4" t="s">
        <f>=HYPERLINK("https://www.rossileiloes.com.br/lote/detalhe/145445", " Lote contendo 05 fantasias: Enfermeira, Hello Kitty, Twister, Dançarina e outros conforme fotos. (Semi novas).")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=HYPERLINK("https://www.rossileiloes.com.br/lote/detalhe/145341", "320")</f>
      </c>
      <c r="B118" s="4" t="s">
        <f>=HYPERLINK("https://www.rossileiloes.com.br/lote/detalhe/145341", "Diversas churrasqueiras elétricas e Peças.")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2026-06-28T09:55:41.00Z</dcterms:created>
  <dc:creator>Tellks Tecnologia</dc:creator>
  <cp:revision>0</cp:revision>
</cp:coreProperties>
</file>