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MÁQUINAS, EQUIPAMENTOS E DIVERSIDADES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27/04/2022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=HYPERLINK("https://www.rossileiloes.com.br/lote/detalhe/124173", "000")</f>
      </c>
      <c r="B11" s="4" t="s">
        <f>=HYPERLINK("https://www.rossileiloes.com.br/lote/detalhe/124173", "Máquina 4 soldas Ultra VS 250. Ano 2005. Massipack. Em bom estado. Funcionando. Com controlador de peso Perfor e detector de metal Brapenta")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180.000,00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=HYPERLINK("https://www.rossileiloes.com.br/lote/detalhe/124145", "001")</f>
      </c>
      <c r="B12" s="4" t="s">
        <f>=HYPERLINK("https://www.rossileiloes.com.br/lote/detalhe/124145", "Máquina 4 soldas Ultra VS 250. Ano 2008. Massipack. Em bom estado. Funcionando. Com controlador de peso Perfor.")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180.000,00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=HYPERLINK("https://www.rossileiloes.com.br/lote/detalhe/124130", "002")</f>
      </c>
      <c r="B13" s="4" t="s">
        <f>=HYPERLINK("https://www.rossileiloes.com.br/lote/detalhe/124130", "Lote de manequins de fibra com avarias.")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=HYPERLINK("https://www.rossileiloes.com.br/lote/detalhe/124304", "003")</f>
      </c>
      <c r="B14" s="4" t="s">
        <f>=HYPERLINK("https://www.rossileiloes.com.br/lote/detalhe/124304", " aprox. 1405 unidades de rolamentos")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=HYPERLINK("https://www.rossileiloes.com.br/lote/detalhe/124282", "004")</f>
      </c>
      <c r="B15" s="4" t="s">
        <f>=HYPERLINK("https://www.rossileiloes.com.br/lote/detalhe/124282", "FORMULA 1 FAPINHA. COLEÇÃO SENNA, PINTURA VERMELHO FERRARI DO PILOTO MICHAEL SCHUMACHER")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=HYPERLINK("https://www.rossileiloes.com.br/lote/detalhe/124284", "005")</f>
      </c>
      <c r="B16" s="4" t="s">
        <f>=HYPERLINK("https://www.rossileiloes.com.br/lote/detalhe/124284", " Geladeira White-Westinghouse 4.1 Super Freezer. Em funcionamento.")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=HYPERLINK("https://www.rossileiloes.com.br/lote/detalhe/124283", "006")</f>
      </c>
      <c r="B17" s="4" t="s">
        <f>=HYPERLINK("https://www.rossileiloes.com.br/lote/detalhe/124283", " Geladeira Brastemp 370 litros. Frost Free. Funcionando.")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=HYPERLINK("https://www.rossileiloes.com.br/lote/detalhe/124286", "007")</f>
      </c>
      <c r="B18" s="4" t="s">
        <f>=HYPERLINK("https://www.rossileiloes.com.br/lote/detalhe/124286", " Kit com 2 Bolsas em Couro, sendo: 01 Bolsa verde água em couro legítimo e 01 Bolsa prata velho em couro legítimo e trabalhado na parte frontal.")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=HYPERLINK("https://www.rossileiloes.com.br/lote/detalhe/124288", "008")</f>
      </c>
      <c r="B19" s="4" t="s">
        <f>=HYPERLINK("https://www.rossileiloes.com.br/lote/detalhe/124288", " Kit com 2 Bolsas em Couro legítimo sendo: 1 Bolsa em couro nas cores marrom, branco, bege e laranja. E 1 Bolsa bege em couro legítimo.")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=HYPERLINK("https://www.rossileiloes.com.br/lote/detalhe/124290", "009")</f>
      </c>
      <c r="B20" s="4" t="s">
        <f>=HYPERLINK("https://www.rossileiloes.com.br/lote/detalhe/124290", " Kit com 2 bolsas em Couro sendo: 01 Bolsa em couro legítimo nos tons de bege. E 01 Bolsa de couro legitimo na cor preta")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=HYPERLINK("https://www.rossileiloes.com.br/lote/detalhe/124148", "010")</f>
      </c>
      <c r="B21" s="4" t="s">
        <f>=HYPERLINK("https://www.rossileiloes.com.br/lote/detalhe/124148", "CONJUNTO TURBO GERADOR A VAPOR ABB-TOSHIBA 1500 KVA")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=HYPERLINK("https://www.rossileiloes.com.br/lote/detalhe/124172", "011")</f>
      </c>
      <c r="B22" s="4" t="s">
        <f>=HYPERLINK("https://www.rossileiloes.com.br/lote/detalhe/124172", "Lote com aprox. 35.272 de cabides (preto: 25.000 e cinza: 10.272 )")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=HYPERLINK("https://www.rossileiloes.com.br/lote/detalhe/124292", "012")</f>
      </c>
      <c r="B23" s="4" t="s">
        <f>=HYPERLINK("https://www.rossileiloes.com.br/lote/detalhe/124292", " Kit com 2 bolsas em Couro sendo: 01 Bolsa em couro legítimo na cor preta. E 01 Bolsa em couro legítimo no estilo patchwork em tons de marrom, bege, croco bege e branco.")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=HYPERLINK("https://www.rossileiloes.com.br/lote/detalhe/124291", "013")</f>
      </c>
      <c r="B24" s="4" t="s">
        <f>=HYPERLINK("https://www.rossileiloes.com.br/lote/detalhe/124291", " Kit com 2 Bolsas em Couro sendo: 01 Bolsa preta em couro legítimo. E 01 Bolsa em couro legítimo no estilo patchwork em tons de laranja, bege e croco bege.")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=HYPERLINK("https://www.rossileiloes.com.br/lote/detalhe/124103", "014")</f>
      </c>
      <c r="B25" s="4" t="s">
        <f>=HYPERLINK("https://www.rossileiloes.com.br/lote/detalhe/124103", "Aprox. 20 Tambores contendo Ferro Dextrano 10% (aprox. 600,00 kg)")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=HYPERLINK("https://www.rossileiloes.com.br/lote/detalhe/124287", "015")</f>
      </c>
      <c r="B26" s="4" t="s">
        <f>=HYPERLINK("https://www.rossileiloes.com.br/lote/detalhe/124287", " Kit com 2 Bolsas em Couro sendo: 01 Bolsa em couro legítimo em tons de bege e croco bege. E 01 Bolsa em couro legítimo no estilo patchwork em tons de marrom e mostarda.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=HYPERLINK("https://www.rossileiloes.com.br/lote/detalhe/124289", "016")</f>
      </c>
      <c r="B27" s="4" t="s">
        <f>=HYPERLINK("https://www.rossileiloes.com.br/lote/detalhe/124289", " Kit com 3 Bolsas em Couro sendo: 01 Bolsa em couro legítimo no estilo patchwork em tons de laranja, bege e tons metálicos; 01 Bolsa em couro legítimo na cor rosa em estilo croco; e 01 Bolsa em couro legítimo na cor branca.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=HYPERLINK("https://www.rossileiloes.com.br/lote/detalhe/124293", "017")</f>
      </c>
      <c r="B28" s="4" t="s">
        <f>=HYPERLINK("https://www.rossileiloes.com.br/lote/detalhe/124293", " Kit com 3 Bolsas em Couro sendo: 01 Bolsa branca escuro em couro legítimo com três aberturas; 01 Bolsa em couro legítimo na cor vermelha com fechamento em ima; e 01 Bolsa em couro legítimo nas cores vinho e preta.")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=HYPERLINK("https://www.rossileiloes.com.br/lote/detalhe/124144", "018")</f>
      </c>
      <c r="B29" s="4" t="s">
        <f>=HYPERLINK("https://www.rossileiloes.com.br/lote/detalhe/124144", "Caixa de direção de paleteira. Sem teste")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=HYPERLINK("https://www.rossileiloes.com.br/lote/detalhe/124294", "019")</f>
      </c>
      <c r="B30" s="4" t="s">
        <f>=HYPERLINK("https://www.rossileiloes.com.br/lote/detalhe/124294", " Kit com 5 Bolsas em Couro sendo: 01 Bolsa vermelha em couro legítimo; 01 Bolsa em couro legítimo na cor nude com fechamento em ziper; 01 Bolsa em couro legítimo nas cores vermelho e branca; 01 Bolsa em couro legítimo na cor branca com fechamento em ziper e detalhes em babado; e 01 Bolsa prata velho")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=HYPERLINK("https://www.rossileiloes.com.br/lote/detalhe/124112", "020")</f>
      </c>
      <c r="B31" s="4" t="s">
        <f>=HYPERLINK("https://www.rossileiloes.com.br/lote/detalhe/124112", " Máquina filmadora Yashica mod. 8 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=HYPERLINK("https://www.rossileiloes.com.br/lote/detalhe/124115", "021")</f>
      </c>
      <c r="B32" s="4" t="s">
        <f>=HYPERLINK("https://www.rossileiloes.com.br/lote/detalhe/124115", " Lote de Moedas antigas: Espanha, Chile, Portugal e Brasil, moedas de prata, bronze e outras")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=HYPERLINK("https://www.rossileiloes.com.br/lote/detalhe/124113", "022")</f>
      </c>
      <c r="B33" s="4" t="s">
        <f>=HYPERLINK("https://www.rossileiloes.com.br/lote/detalhe/124113", "[ VÍDEO ] Caixa Registradora. Anos 30. Amount Purchased")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4.200,00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=HYPERLINK("https://www.rossileiloes.com.br/lote/detalhe/124142", "023")</f>
      </c>
      <c r="B34" s="4" t="s">
        <f>=HYPERLINK("https://www.rossileiloes.com.br/lote/detalhe/124142", " 04 faróis Cilibrim  GE")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=HYPERLINK("https://www.rossileiloes.com.br/lote/detalhe/124151", "024")</f>
      </c>
      <c r="B35" s="4" t="s">
        <f>=HYPERLINK("https://www.rossileiloes.com.br/lote/detalhe/124151", " 01 farol de Ford. Ano 29. 6 Volts")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=HYPERLINK("https://www.rossileiloes.com.br/lote/detalhe/124327", "026")</f>
      </c>
      <c r="B36" s="4" t="s">
        <f>=HYPERLINK("https://www.rossileiloes.com.br/lote/detalhe/124327", "CHOPEIRA ELÉTRICA BEER MAX INOX 70 - (sem uso )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=HYPERLINK("https://www.rossileiloes.com.br/lote/detalhe/124117", "027")</f>
      </c>
      <c r="B37" s="4" t="s">
        <f>=HYPERLINK("https://www.rossileiloes.com.br/lote/detalhe/124117", "APROX. 37 UN  DE MOEDAS/ DINHEIRO ANTIGO (ver especificações)")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=HYPERLINK("https://www.rossileiloes.com.br/lote/detalhe/124108", "030")</f>
      </c>
      <c r="B38" s="4" t="s">
        <f>=HYPERLINK("https://www.rossileiloes.com.br/lote/detalhe/124108", "Equipamentos diversos: 01 máquina de escrever, 01 aparelho de fax, 01 aparelho de som,  02 crossovers, 02 equalizadores e 03 aparelhos de MD")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=HYPERLINK("https://www.rossileiloes.com.br/lote/detalhe/124106", "031")</f>
      </c>
      <c r="B39" s="4" t="s">
        <f>=HYPERLINK("https://www.rossileiloes.com.br/lote/detalhe/124106", "Transformador  trifásico - 380 voltz - 75 KVA")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=HYPERLINK("https://www.rossileiloes.com.br/lote/detalhe/124132", "041")</f>
      </c>
      <c r="B40" s="4" t="s">
        <f>=HYPERLINK("https://www.rossileiloes.com.br/lote/detalhe/124132", "Quadro/livros de anatomia humana e 1 cadeira de rodizio")</f>
      </c>
      <c r="C40" s="4" t="inlineStr">
        <is>
          <t>Lote retirado</t>
        </is>
      </c>
      <c r="D40" s="4" t="inlineStr">
        <is>
          <t>1</t>
        </is>
      </c>
      <c r="E40" s="5" t="inlineStr">
        <is>
          <t>80,00</t>
        </is>
      </c>
      <c r="F40" s="4" t="inlineStr">
        <is>
          <t>20.00</t>
        </is>
      </c>
    </row>
    <row collapsed="false" customFormat="false" customHeight="false" hidden="false" ht="12.1" outlineLevel="0" r="41">
      <c r="A41" s="5" t="s">
        <f>=HYPERLINK("https://www.rossileiloes.com.br/lote/detalhe/124133", "042")</f>
      </c>
      <c r="B41" s="4" t="s">
        <f>=HYPERLINK("https://www.rossileiloes.com.br/lote/detalhe/124133", "tapete decorativo importado - origem Turquia  - tamanho largura 1,60 x comprimento 1,70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=HYPERLINK("https://www.rossileiloes.com.br/lote/detalhe/124135", "043")</f>
      </c>
      <c r="B42" s="4" t="s">
        <f>=HYPERLINK("https://www.rossileiloes.com.br/lote/detalhe/124135", "Estufa para esterilização, marca Nevoni, modelo NV 1.0 (funcionando, no estado)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=HYPERLINK("https://www.rossileiloes.com.br/lote/detalhe/124295", "050")</f>
      </c>
      <c r="B43" s="4" t="s">
        <f>=HYPERLINK("https://www.rossileiloes.com.br/lote/detalhe/124295", "1 janela persiana com controle remoto sem uso (1,20 x 1,5 mts)")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1.100,00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=HYPERLINK("https://www.rossileiloes.com.br/lote/detalhe/124141", "051")</f>
      </c>
      <c r="B44" s="4" t="s">
        <f>=HYPERLINK("https://www.rossileiloes.com.br/lote/detalhe/124141", "2 rabicho com pino bola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=HYPERLINK("https://www.rossileiloes.com.br/lote/detalhe/124296", "052")</f>
      </c>
      <c r="B45" s="4" t="s">
        <f>=HYPERLINK("https://www.rossileiloes.com.br/lote/detalhe/124296", "1 contêiner de 6 mts")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9.600,00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=HYPERLINK("https://www.rossileiloes.com.br/lote/detalhe/124146", "053")</f>
      </c>
      <c r="B46" s="4" t="s">
        <f>=HYPERLINK("https://www.rossileiloes.com.br/lote/detalhe/124146", " 4 telas de retroprojetores sendo: 2 com tripé e 2 sem")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=HYPERLINK("https://www.rossileiloes.com.br/lote/detalhe/124175", "054")</f>
      </c>
      <c r="B47" s="4" t="s">
        <f>=HYPERLINK("https://www.rossileiloes.com.br/lote/detalhe/124175", " Motor 125 CV 4 polos 1750 rpm marca Weg")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7.500,00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=HYPERLINK("https://www.rossileiloes.com.br/lote/detalhe/124177", "055")</f>
      </c>
      <c r="B48" s="4" t="s">
        <f>=HYPERLINK("https://www.rossileiloes.com.br/lote/detalhe/124177", " Motor 30 CV 4 polos EX prova de explosão (sem pé com flange cdin)")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3.500,00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=HYPERLINK("https://www.rossileiloes.com.br/lote/detalhe/124179", "056")</f>
      </c>
      <c r="B49" s="4" t="s">
        <f>=HYPERLINK("https://www.rossileiloes.com.br/lote/detalhe/124179", " 40 CV 2 polos sem pé com flange FF")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3.100,00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=HYPERLINK("https://www.rossileiloes.com.br/lote/detalhe/124358", "057")</f>
      </c>
      <c r="B50" s="4" t="s">
        <f>=HYPERLINK("https://www.rossileiloes.com.br/lote/detalhe/124358", "Motor 250 CV 1750 rpm 4 polos 380/660 volts. Marca Siemens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37.500,00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=HYPERLINK("https://www.rossileiloes.com.br/lote/detalhe/124138", "058")</f>
      </c>
      <c r="B51" s="4" t="s">
        <f>=HYPERLINK("https://www.rossileiloes.com.br/lote/detalhe/124138", " Motofreio 40 CV 4 polos - Marca Weg. 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=HYPERLINK("https://www.rossileiloes.com.br/lote/detalhe/124139", "059")</f>
      </c>
      <c r="B52" s="4" t="s">
        <f>=HYPERLINK("https://www.rossileiloes.com.br/lote/detalhe/124139", " Redutor H12-13 para 20 CV - Revisado.")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5.500,00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=HYPERLINK("https://www.rossileiloes.com.br/lote/detalhe/124140", "061")</f>
      </c>
      <c r="B53" s="4" t="s">
        <f>=HYPERLINK("https://www.rossileiloes.com.br/lote/detalhe/124140", " Motor elétrico 300 CV 4 polos com flange sem pé - Marca Weg.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29.550,00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=HYPERLINK("https://www.rossileiloes.com.br/lote/detalhe/124158", "063")</f>
      </c>
      <c r="B54" s="4" t="s">
        <f>=HYPERLINK("https://www.rossileiloes.com.br/lote/detalhe/124158", "Motofreio 40 CV 1750 rpm 4 polos, sem uso.")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12.000,00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=HYPERLINK("https://www.rossileiloes.com.br/lote/detalhe/124285", "064")</f>
      </c>
      <c r="B55" s="4" t="s">
        <f>=HYPERLINK("https://www.rossileiloes.com.br/lote/detalhe/124285", "Motor 60 CV 2 polos 3500 rpm  Com flange FF sem pé  Marca Weg")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6.500,00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=HYPERLINK("https://www.rossileiloes.com.br/lote/detalhe/124309", "066")</f>
      </c>
      <c r="B56" s="4" t="s">
        <f>=HYPERLINK("https://www.rossileiloes.com.br/lote/detalhe/124309", " Motor elétrico 125 CV 4 polos Marca ABB 380/660 volts Recondicionado revisado")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22.000,00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=HYPERLINK("https://www.rossileiloes.com.br/lote/detalhe/124305", "067")</f>
      </c>
      <c r="B57" s="4" t="s">
        <f>=HYPERLINK("https://www.rossileiloes.com.br/lote/detalhe/124305", " Motoredutor 2 CV 4 polos redução 1x36,61 sem uso Marca SEW")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2.900,00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=HYPERLINK("https://www.rossileiloes.com.br/lote/detalhe/124308", "068")</f>
      </c>
      <c r="B58" s="4" t="s">
        <f>=HYPERLINK("https://www.rossileiloes.com.br/lote/detalhe/124308", " Motoredutor 2 CV 4 polos redução 1x36,61 sem uso Marca SEW")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2.900,00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=HYPERLINK("https://www.rossileiloes.com.br/lote/detalhe/124307", "069")</f>
      </c>
      <c r="B59" s="4" t="s">
        <f>=HYPERLINK("https://www.rossileiloes.com.br/lote/detalhe/124307", " Motoredutor 2 CV 4 polos redução 1x36,61 sem uso Marca SEW")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2.900,00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=HYPERLINK("https://www.rossileiloes.com.br/lote/detalhe/124310", "070")</f>
      </c>
      <c r="B60" s="4" t="s">
        <f>=HYPERLINK("https://www.rossileiloes.com.br/lote/detalhe/124310", " Motor elétrico 125 CV 4 polos 1750 rpm Marca Weg Revisado completo")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21.500,00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=HYPERLINK("https://www.rossileiloes.com.br/lote/detalhe/124312", "071")</f>
      </c>
      <c r="B61" s="4" t="s">
        <f>=HYPERLINK("https://www.rossileiloes.com.br/lote/detalhe/124312", " Motor elétrico 7,5 CV 4 polos 1750 rpm sem uso, Sem pé só flange FF Marca Weg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2.700,00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=HYPERLINK("https://www.rossileiloes.com.br/lote/detalhe/124311", "072")</f>
      </c>
      <c r="B62" s="4" t="s">
        <f>=HYPERLINK("https://www.rossileiloes.com.br/lote/detalhe/124311", " Motor elétrico 7,5 CV 4 polos 1750 rpm sem uso, Sem pé só flange FF Marca Weg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2.700,00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=HYPERLINK("https://www.rossileiloes.com.br/lote/detalhe/124313", "073")</f>
      </c>
      <c r="B63" s="4" t="s">
        <f>=HYPERLINK("https://www.rossileiloes.com.br/lote/detalhe/124313", " Motor elétrico 7,5 CV 4 polos 1750 rpm sem uso, Sem pé só flange FF Marca Weg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2.700,00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=HYPERLINK("https://www.rossileiloes.com.br/lote/detalhe/124315", "074")</f>
      </c>
      <c r="B64" s="4" t="s">
        <f>=HYPERLINK("https://www.rossileiloes.com.br/lote/detalhe/124315", " Motor elétrico 7,5 CV 4 polos 1750 rpm sem uso, Sem pé só flange FF Marca Weg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2.700,00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=HYPERLINK("https://www.rossileiloes.com.br/lote/detalhe/124314", "075")</f>
      </c>
      <c r="B65" s="4" t="s">
        <f>=HYPERLINK("https://www.rossileiloes.com.br/lote/detalhe/124314", " Motor elétrico 7,5 CV 4 polos 1750 rpm sem uso, Sem pé só flange FF Marca Weg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2.700,00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=HYPERLINK("https://www.rossileiloes.com.br/lote/detalhe/124316", "076")</f>
      </c>
      <c r="B66" s="4" t="s">
        <f>=HYPERLINK("https://www.rossileiloes.com.br/lote/detalhe/124316", " Motor elétrico 7,5 CV 4 polos 1750 rpm sem uso, Sem pé só flange FF Marca Weg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2.700,00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=HYPERLINK("https://www.rossileiloes.com.br/lote/detalhe/124317", "077")</f>
      </c>
      <c r="B67" s="4" t="s">
        <f>=HYPERLINK("https://www.rossileiloes.com.br/lote/detalhe/124317", " Motor elétrico 7,5 CV 4 polos 1750 rpm sem uso, Sem pé só flange FF Marca Weg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2.700,00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=HYPERLINK("https://www.rossileiloes.com.br/lote/detalhe/124318", "078")</f>
      </c>
      <c r="B68" s="4" t="s">
        <f>=HYPERLINK("https://www.rossileiloes.com.br/lote/detalhe/124318", " Motor elétrico 7,5 CV 4 polos 1750 rpm sem uso, Sem pé só flange FF Marca Weg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2.700,00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=HYPERLINK("https://www.rossileiloes.com.br/lote/detalhe/124319", "079")</f>
      </c>
      <c r="B69" s="4" t="s">
        <f>=HYPERLINK("https://www.rossileiloes.com.br/lote/detalhe/124319", " Motor elétrico 7,5 CV 4 polos 1750 rpm sem uso, Sem pé só flange FF Marca Weg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2.700,00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=HYPERLINK("https://www.rossileiloes.com.br/lote/detalhe/124320", "080")</f>
      </c>
      <c r="B70" s="4" t="s">
        <f>=HYPERLINK("https://www.rossileiloes.com.br/lote/detalhe/124320", " Motor elétrico 7,5 CV 4 polos 1750 rpm sem uso, Sem pé só flange FF Marca Weg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2.700,00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=HYPERLINK("https://www.rossileiloes.com.br/lote/detalhe/124321", "081")</f>
      </c>
      <c r="B71" s="4" t="s">
        <f>=HYPERLINK("https://www.rossileiloes.com.br/lote/detalhe/124321", " Motor elétrico 7,5 CV 4 polos 1750 rpm sem uso, Sem pé só flange FF Marca Weg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2.700,00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=HYPERLINK("https://www.rossileiloes.com.br/lote/detalhe/124322", "082")</f>
      </c>
      <c r="B72" s="4" t="s">
        <f>=HYPERLINK("https://www.rossileiloes.com.br/lote/detalhe/124322", " Motor elétrico 7,5 CV 4 polos 1750 rpm sem uso, Sem pé só flange FF Marca Weg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2.700,00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=HYPERLINK("https://www.rossileiloes.com.br/lote/detalhe/124323", "083")</f>
      </c>
      <c r="B73" s="4" t="s">
        <f>=HYPERLINK("https://www.rossileiloes.com.br/lote/detalhe/124323", " Motor elétrico 60 CV 2 polos 3500 rpm 380/660 volts Marca Weg Revisado completo")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6.000,00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=HYPERLINK("https://www.rossileiloes.com.br/lote/detalhe/124324", "086")</f>
      </c>
      <c r="B74" s="4" t="s">
        <f>=HYPERLINK("https://www.rossileiloes.com.br/lote/detalhe/124324", " Motor 250 CV 1750 rpm 4 polos Revisado completo Marca Weg W22")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34.000,00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=HYPERLINK("https://www.rossileiloes.com.br/lote/detalhe/124303", "098")</f>
      </c>
      <c r="B75" s="4" t="s">
        <f>=HYPERLINK("https://www.rossileiloes.com.br/lote/detalhe/124303", "Cápsula Saúna a vapor sem uso")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12.500,00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=HYPERLINK("https://www.rossileiloes.com.br/lote/detalhe/124150", "100")</f>
      </c>
      <c r="B76" s="4" t="s">
        <f>=HYPERLINK("https://www.rossileiloes.com.br/lote/detalhe/124150", "aprox. 300 pares de sapatos diversos modelos")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4.800,00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=HYPERLINK("https://www.rossileiloes.com.br/lote/detalhe/124299", "128")</f>
      </c>
      <c r="B77" s="4" t="s">
        <f>=HYPERLINK("https://www.rossileiloes.com.br/lote/detalhe/124299", " Bancada de teste Wabco")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18.000,00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=HYPERLINK("https://www.rossileiloes.com.br/lote/detalhe/124301", "131")</f>
      </c>
      <c r="B78" s="4" t="s">
        <f>=HYPERLINK("https://www.rossileiloes.com.br/lote/detalhe/124301", " Maquina de rebitar freio")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6.200,00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=HYPERLINK("https://www.rossileiloes.com.br/lote/detalhe/124300", "132")</f>
      </c>
      <c r="B79" s="4" t="s">
        <f>=HYPERLINK("https://www.rossileiloes.com.br/lote/detalhe/124300", " Maquina de rebitar freio")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6.200,00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=HYPERLINK("https://www.rossileiloes.com.br/lote/detalhe/124302", "133")</f>
      </c>
      <c r="B80" s="4" t="s">
        <f>=HYPERLINK("https://www.rossileiloes.com.br/lote/detalhe/124302", "01 bicicleta cargueira")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650,00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=HYPERLINK("https://www.rossileiloes.com.br/lote/detalhe/124297", "138")</f>
      </c>
      <c r="B81" s="4" t="s">
        <f>=HYPERLINK("https://www.rossileiloes.com.br/lote/detalhe/124297", " 9 conjuntos de filtro combustível  Agco - Valtra")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=HYPERLINK("https://www.rossileiloes.com.br/lote/detalhe/124298", "139")</f>
      </c>
      <c r="B82" s="4" t="s">
        <f>=HYPERLINK("https://www.rossileiloes.com.br/lote/detalhe/124298", " 7 filtros Tecfil  PSL523")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3.000,00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=HYPERLINK("https://www.rossileiloes.com.br/lote/detalhe/124101", "303")</f>
      </c>
      <c r="B83" s="4" t="s">
        <f>=HYPERLINK("https://www.rossileiloes.com.br/lote/detalhe/124101", " MÁQUINA PARA FECHAR/ COLAR")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8.000,00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=HYPERLINK("https://www.rossileiloes.com.br/lote/detalhe/124154", "348")</f>
      </c>
      <c r="B84" s="4" t="s">
        <f>=HYPERLINK("https://www.rossileiloes.com.br/lote/detalhe/124154", " 6 luzes de emergência sendo 5 com baterias e 1 sem")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=HYPERLINK("https://www.rossileiloes.com.br/lote/detalhe/124153", "349")</f>
      </c>
      <c r="B85" s="4" t="s">
        <f>=HYPERLINK("https://www.rossileiloes.com.br/lote/detalhe/124153", " Sucata de 10 aspiradores de pó sem acessórios")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=HYPERLINK("https://www.rossileiloes.com.br/lote/detalhe/124156", "355")</f>
      </c>
      <c r="B86" s="4" t="s">
        <f>=HYPERLINK("https://www.rossileiloes.com.br/lote/detalhe/124156", " 17 cadeiras plásticas")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=HYPERLINK("https://www.rossileiloes.com.br/lote/detalhe/124328", "356")</f>
      </c>
      <c r="B87" s="4" t="s">
        <f>=HYPERLINK("https://www.rossileiloes.com.br/lote/detalhe/124328", "10 cadeiras estofadas fixas com braço")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1.200,00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=HYPERLINK("https://www.rossileiloes.com.br/lote/detalhe/124329", "357")</f>
      </c>
      <c r="B88" s="4" t="s">
        <f>=HYPERLINK("https://www.rossileiloes.com.br/lote/detalhe/124329", "10 cadeiras estofadas fixas com braço")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1.200,00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=HYPERLINK("https://www.rossileiloes.com.br/lote/detalhe/124330", "358")</f>
      </c>
      <c r="B89" s="4" t="s">
        <f>=HYPERLINK("https://www.rossileiloes.com.br/lote/detalhe/124330", "10 cadeiras estofadas fixas com braço")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1.200,00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=HYPERLINK("https://www.rossileiloes.com.br/lote/detalhe/124125", "1213")</f>
      </c>
      <c r="B90" s="4" t="s">
        <f>=HYPERLINK("https://www.rossileiloes.com.br/lote/detalhe/124125", " INJETORA AILÉE, TIPO BA, 60 CICLOS")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=HYPERLINK("https://www.rossileiloes.com.br/lote/detalhe/124123", "1214")</f>
      </c>
      <c r="B91" s="4" t="s">
        <f>=HYPERLINK("https://www.rossileiloes.com.br/lote/detalhe/124123", " INJETORA AILÉE, TIPO BA, 60 CICLOS")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=HYPERLINK("https://www.rossileiloes.com.br/lote/detalhe/124126", "1215")</f>
      </c>
      <c r="B92" s="4" t="s">
        <f>=HYPERLINK("https://www.rossileiloes.com.br/lote/detalhe/124126", " INJETORA AILÉE, TIPO BA, 60 CICLOS")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=HYPERLINK("https://www.rossileiloes.com.br/lote/detalhe/124128", "1216")</f>
      </c>
      <c r="B93" s="4" t="s">
        <f>=HYPERLINK("https://www.rossileiloes.com.br/lote/detalhe/124128", " INJETORA AILÉE, TIPO BA, 60 CICLOS")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=HYPERLINK("https://www.rossileiloes.com.br/lote/detalhe/124129", "1217")</f>
      </c>
      <c r="B94" s="4" t="s">
        <f>=HYPERLINK("https://www.rossileiloes.com.br/lote/detalhe/124129", " INJETORA AILÉE, TIPO BA, 60 CICLOS")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=HYPERLINK("https://www.rossileiloes.com.br/lote/detalhe/124121", "1220")</f>
      </c>
      <c r="B95" s="4" t="s">
        <f>=HYPERLINK("https://www.rossileiloes.com.br/lote/detalhe/124121", " ROSQUEADEIRA S/ ESPECIFICAÇÕES")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=HYPERLINK("https://www.rossileiloes.com.br/lote/detalhe/125736", "1221")</f>
      </c>
      <c r="B96" s="4" t="s">
        <f>=HYPERLINK("https://www.rossileiloes.com.br/lote/detalhe/125736", " Molde para Castiçal pequeno. Para injeção de Zamak")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900,00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=HYPERLINK("https://www.rossileiloes.com.br/lote/detalhe/125740", "1222")</f>
      </c>
      <c r="B97" s="4" t="s">
        <f>=HYPERLINK("https://www.rossileiloes.com.br/lote/detalhe/125740", " Molde para Fundo bomboniere. Para injeção de Zamak")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900,00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=HYPERLINK("https://www.rossileiloes.com.br/lote/detalhe/125737", "1223")</f>
      </c>
      <c r="B98" s="4" t="s">
        <f>=HYPERLINK("https://www.rossileiloes.com.br/lote/detalhe/125737", " Molde para Tampa bomboniere. Para injeção de Zamak")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900,00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=HYPERLINK("https://www.rossileiloes.com.br/lote/detalhe/125739", "1224")</f>
      </c>
      <c r="B99" s="4" t="s">
        <f>=HYPERLINK("https://www.rossileiloes.com.br/lote/detalhe/125739", " Molde para Gatinho e burrinho. Para injeção de Zamak")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900,00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=HYPERLINK("https://www.rossileiloes.com.br/lote/detalhe/125738", "1225")</f>
      </c>
      <c r="B100" s="4" t="s">
        <f>=HYPERLINK("https://www.rossileiloes.com.br/lote/detalhe/125738", " Molde para Cabeça Cisne. Para injeção de Zamak")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900,00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=HYPERLINK("https://www.rossileiloes.com.br/lote/detalhe/125743", "1226")</f>
      </c>
      <c r="B101" s="4" t="s">
        <f>=HYPERLINK("https://www.rossileiloes.com.br/lote/detalhe/125743", " Molde para Asa Cisne. Para injeção de Zamak")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=HYPERLINK("https://www.rossileiloes.com.br/lote/detalhe/125744", "1227")</f>
      </c>
      <c r="B102" s="4" t="s">
        <f>=HYPERLINK("https://www.rossileiloes.com.br/lote/detalhe/125744", " Molde para Costas Cisne. Para injeção de Zamak")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900,00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=HYPERLINK("https://www.rossileiloes.com.br/lote/detalhe/125741", "1228")</f>
      </c>
      <c r="B103" s="4" t="s">
        <f>=HYPERLINK("https://www.rossileiloes.com.br/lote/detalhe/125741", " Molde para Peito Cisne. Para injeção de Zamak")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900,00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=HYPERLINK("https://www.rossileiloes.com.br/lote/detalhe/125745", "1229")</f>
      </c>
      <c r="B104" s="4" t="s">
        <f>=HYPERLINK("https://www.rossileiloes.com.br/lote/detalhe/125745", " Molde para Porta Copo. Para injeção de Zamak")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900,00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=HYPERLINK("https://www.rossileiloes.com.br/lote/detalhe/125742", "1230")</f>
      </c>
      <c r="B105" s="4" t="s">
        <f>=HYPERLINK("https://www.rossileiloes.com.br/lote/detalhe/125742", " Molde para Castiçal. Para injeção de Zamak")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900,00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=HYPERLINK("https://www.rossileiloes.com.br/lote/detalhe/125747", "1231")</f>
      </c>
      <c r="B106" s="4" t="s">
        <f>=HYPERLINK("https://www.rossileiloes.com.br/lote/detalhe/125747", " Molde para Fruteira 1. Para injeção de Zamak")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900,00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=HYPERLINK("https://www.rossileiloes.com.br/lote/detalhe/125746", "1232")</f>
      </c>
      <c r="B107" s="4" t="s">
        <f>=HYPERLINK("https://www.rossileiloes.com.br/lote/detalhe/125746", " Molde para Molde virgem. Para injeção de Zamak")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=HYPERLINK("https://www.rossileiloes.com.br/lote/detalhe/125748", "1233")</f>
      </c>
      <c r="B108" s="4" t="s">
        <f>=HYPERLINK("https://www.rossileiloes.com.br/lote/detalhe/125748", " Molde para Suporte xícara café. Para injeção de Zamak")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900,00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=HYPERLINK("https://www.rossileiloes.com.br/lote/detalhe/125750", "1234")</f>
      </c>
      <c r="B109" s="4" t="s">
        <f>=HYPERLINK("https://www.rossileiloes.com.br/lote/detalhe/125750", " Molde para Suporte ovo quente. Para injeção de Zamak")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=HYPERLINK("https://www.rossileiloes.com.br/lote/detalhe/125749", "1235")</f>
      </c>
      <c r="B110" s="4" t="s">
        <f>=HYPERLINK("https://www.rossileiloes.com.br/lote/detalhe/125749", " Molde para Fruteira 2. Para injeção de Zamak")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900,00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=HYPERLINK("https://www.rossileiloes.com.br/lote/detalhe/125751", "1236")</f>
      </c>
      <c r="B111" s="4" t="s">
        <f>=HYPERLINK("https://www.rossileiloes.com.br/lote/detalhe/125751", " Molde para Bandeja. Para injeção de Zamak")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900,00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=HYPERLINK("https://www.rossileiloes.com.br/lote/detalhe/125752", "1237")</f>
      </c>
      <c r="B112" s="4" t="s">
        <f>=HYPERLINK("https://www.rossileiloes.com.br/lote/detalhe/125752", " Molde para Corpo do baleiro. Para injeção de Zamak")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900,00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=HYPERLINK("https://www.rossileiloes.com.br/lote/detalhe/125753", "1238")</f>
      </c>
      <c r="B113" s="4" t="s">
        <f>=HYPERLINK("https://www.rossileiloes.com.br/lote/detalhe/125753", " Molde para Tampa do baleiro. Para injeção de Zamak")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900,00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=HYPERLINK("https://www.rossileiloes.com.br/lote/detalhe/125756", "1239")</f>
      </c>
      <c r="B114" s="4" t="s">
        <f>=HYPERLINK("https://www.rossileiloes.com.br/lote/detalhe/125756", " Molde para Pires copo café. Para injeção de Zamak")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900,00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=HYPERLINK("https://www.rossileiloes.com.br/lote/detalhe/125758", "1240")</f>
      </c>
      <c r="B115" s="4" t="s">
        <f>=HYPERLINK("https://www.rossileiloes.com.br/lote/detalhe/125758", " Molde para Tampa decorativa. Para injeção de Zamak")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900,00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=HYPERLINK("https://www.rossileiloes.com.br/lote/detalhe/125754", "1241")</f>
      </c>
      <c r="B116" s="4" t="s">
        <f>=HYPERLINK("https://www.rossileiloes.com.br/lote/detalhe/125754", " Molde para Suporte decorativo. Para injeção de Zamak")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900,00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=HYPERLINK("https://www.rossileiloes.com.br/lote/detalhe/125757", "1242")</f>
      </c>
      <c r="B117" s="4" t="s">
        <f>=HYPERLINK("https://www.rossileiloes.com.br/lote/detalhe/125757", " Molde para Tampa de bomboniere. Para injeção de Zamak")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900,00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=HYPERLINK("https://www.rossileiloes.com.br/lote/detalhe/125755", "1243")</f>
      </c>
      <c r="B118" s="4" t="s">
        <f>=HYPERLINK("https://www.rossileiloes.com.br/lote/detalhe/125755", " Molde para Taça decorativa parte superior. Para injeção de Zamak")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900,00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=HYPERLINK("https://www.rossileiloes.com.br/lote/detalhe/125760", "1244")</f>
      </c>
      <c r="B119" s="4" t="s">
        <f>=HYPERLINK("https://www.rossileiloes.com.br/lote/detalhe/125760", " Molde para Base taça decorativa. Para injeção de Zamak")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900,00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=HYPERLINK("https://www.rossileiloes.com.br/lote/detalhe/125759", "1245")</f>
      </c>
      <c r="B120" s="4" t="s">
        <f>=HYPERLINK("https://www.rossileiloes.com.br/lote/detalhe/125759", " Molde para Fruteira 3. Para injeção de Zamak")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900,00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=HYPERLINK("https://www.rossileiloes.com.br/lote/detalhe/125761", "1246")</f>
      </c>
      <c r="B121" s="4" t="s">
        <f>=HYPERLINK("https://www.rossileiloes.com.br/lote/detalhe/125761", " Molde para Suporte para copo. Para injeção de Zamak")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900,00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=HYPERLINK("https://www.rossileiloes.com.br/lote/detalhe/125765", "1247")</f>
      </c>
      <c r="B122" s="4" t="s">
        <f>=HYPERLINK("https://www.rossileiloes.com.br/lote/detalhe/125765", " Molde para Fecho baguete correr direita/esquerda. Para injeção de Nylon")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900,00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=HYPERLINK("https://www.rossileiloes.com.br/lote/detalhe/125762", "1248")</f>
      </c>
      <c r="B123" s="4" t="s">
        <f>=HYPERLINK("https://www.rossileiloes.com.br/lote/detalhe/125762", " Molde para Caixa dreno. Para injeção de Nylon")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900,00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=HYPERLINK("https://www.rossileiloes.com.br/lote/detalhe/125763", "1249")</f>
      </c>
      <c r="B124" s="4" t="s">
        <f>=HYPERLINK("https://www.rossileiloes.com.br/lote/detalhe/125763", " Molde para Chave Allen. Para injeção de Nylon")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900,00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=HYPERLINK("https://www.rossileiloes.com.br/lote/detalhe/125767", "1250")</f>
      </c>
      <c r="B125" s="4" t="s">
        <f>=HYPERLINK("https://www.rossileiloes.com.br/lote/detalhe/125767", " Molde para Roldana. Para injeção de Nylon")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900,00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=HYPERLINK("https://www.rossileiloes.com.br/lote/detalhe/125764", "1251")</f>
      </c>
      <c r="B126" s="4" t="s">
        <f>=HYPERLINK("https://www.rossileiloes.com.br/lote/detalhe/125764", " Molde para Guia filha correr SD328. Para injeção de Nylon")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900,00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=HYPERLINK("https://www.rossileiloes.com.br/lote/detalhe/125769", "1252")</f>
      </c>
      <c r="B127" s="4" t="s">
        <f>=HYPERLINK("https://www.rossileiloes.com.br/lote/detalhe/125769", " Molde para Guia folha baguete correr. Para injeção de Nylon")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900,00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=HYPERLINK("https://www.rossileiloes.com.br/lote/detalhe/125770", "1253")</f>
      </c>
      <c r="B128" s="4" t="s">
        <f>=HYPERLINK("https://www.rossileiloes.com.br/lote/detalhe/125770", " Molde para Junção folha fixa. Para injeção de Nylon")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900,00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=HYPERLINK("https://www.rossileiloes.com.br/lote/detalhe/125766", "1254")</f>
      </c>
      <c r="B129" s="4" t="s">
        <f>=HYPERLINK("https://www.rossileiloes.com.br/lote/detalhe/125766", " Molde Sem descrição . Para injeção de Nylon")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900,00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=HYPERLINK("https://www.rossileiloes.com.br/lote/detalhe/125771", "1255")</f>
      </c>
      <c r="B130" s="4" t="s">
        <f>=HYPERLINK("https://www.rossileiloes.com.br/lote/detalhe/125771", " Molde para Travessa intermediária SD1173. Para injeção de Nylon")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900,00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=HYPERLINK("https://www.rossileiloes.com.br/lote/detalhe/125768", "1256")</f>
      </c>
      <c r="B131" s="4" t="s">
        <f>=HYPERLINK("https://www.rossileiloes.com.br/lote/detalhe/125768", " 06 Moldes Sem indentificação. Para injeção de Nylon")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900,00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=HYPERLINK("https://www.rossileiloes.com.br/lote/detalhe/125772", "1257")</f>
      </c>
      <c r="B132" s="4" t="s">
        <f>=HYPERLINK("https://www.rossileiloes.com.br/lote/detalhe/125772", " Molde para Roldanas. Para injeção de Nylon")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900,00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=HYPERLINK("https://www.rossileiloes.com.br/lote/detalhe/124181", "2001")</f>
      </c>
      <c r="B133" s="4" t="s">
        <f>=HYPERLINK("https://www.rossileiloes.com.br/lote/detalhe/124181", " Órgão Defoli antigo funcionando, madeira maciça.")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3.100,00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=HYPERLINK("https://www.rossileiloes.com.br/lote/detalhe/124183", "2003")</f>
      </c>
      <c r="B134" s="4" t="s">
        <f>=HYPERLINK("https://www.rossileiloes.com.br/lote/detalhe/124183", " Fogão industrial 6 bocas duplas Cozil com forno todo em inox")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3.800,00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=HYPERLINK("https://www.rossileiloes.com.br/lote/detalhe/124190", "2005")</f>
      </c>
      <c r="B135" s="4" t="s">
        <f>=HYPERLINK("https://www.rossileiloes.com.br/lote/detalhe/124190", " giroflex com modulo e sirene 12v")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850,00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=HYPERLINK("https://www.rossileiloes.com.br/lote/detalhe/124210", "2006")</f>
      </c>
      <c r="B136" s="4" t="s">
        <f>=HYPERLINK("https://www.rossileiloes.com.br/lote/detalhe/124210", " balcão refrigerado com pedra de granito e pia inox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1.200,00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=HYPERLINK("https://www.rossileiloes.com.br/lote/detalhe/124203", "2007")</f>
      </c>
      <c r="B137" s="4" t="s">
        <f>=HYPERLINK("https://www.rossileiloes.com.br/lote/detalhe/124203", " câmera fotográfica Zenit 122 ml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650,00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=HYPERLINK("https://www.rossileiloes.com.br/lote/detalhe/124217", "2008")</f>
      </c>
      <c r="B138" s="4" t="s">
        <f>=HYPERLINK("https://www.rossileiloes.com.br/lote/detalhe/124217", " geladeira antiga Frigedaire")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900,00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=HYPERLINK("https://www.rossileiloes.com.br/lote/detalhe/124196", "2009")</f>
      </c>
      <c r="B139" s="4" t="s">
        <f>=HYPERLINK("https://www.rossileiloes.com.br/lote/detalhe/124196", " policorte Meta Maq com motor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900,00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=HYPERLINK("https://www.rossileiloes.com.br/lote/detalhe/124208", "2010")</f>
      </c>
      <c r="B140" s="4" t="s">
        <f>=HYPERLINK("https://www.rossileiloes.com.br/lote/detalhe/124208", " gerador a gasolina no estado sem teste de funcionamento")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1.200,00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=HYPERLINK("https://www.rossileiloes.com.br/lote/detalhe/124184", "2011")</f>
      </c>
      <c r="B141" s="4" t="s">
        <f>=HYPERLINK("https://www.rossileiloes.com.br/lote/detalhe/124184", " bomba de vácuo hf 55CFN")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5.500,00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=HYPERLINK("https://www.rossileiloes.com.br/lote/detalhe/124215", "2012")</f>
      </c>
      <c r="B142" s="4" t="s">
        <f>=HYPERLINK("https://www.rossileiloes.com.br/lote/detalhe/124215", " gerador gasolina Phams 7200 sem teste de funcionamento")</f>
      </c>
      <c r="C142" s="4" t="inlineStr">
        <is>
          <t>Vendido</t>
        </is>
      </c>
      <c r="D142" s="4" t="inlineStr">
        <is>
          <t>1</t>
        </is>
      </c>
      <c r="E142" s="5" t="inlineStr">
        <is>
          <t>1.800,00</t>
        </is>
      </c>
      <c r="F142" s="4" t="inlineStr">
        <is>
          <t>150.00</t>
        </is>
      </c>
    </row>
    <row collapsed="false" customFormat="false" customHeight="false" hidden="false" ht="12.1" outlineLevel="0" r="143">
      <c r="A143" s="5" t="s">
        <f>=HYPERLINK("https://www.rossileiloes.com.br/lote/detalhe/124194", "2013")</f>
      </c>
      <c r="B143" s="4" t="s">
        <f>=HYPERLINK("https://www.rossileiloes.com.br/lote/detalhe/124194", " gerador a gasolina sem teste de funcionamento com falta de peças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900,00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=HYPERLINK("https://www.rossileiloes.com.br/lote/detalhe/124207", "2014")</f>
      </c>
      <c r="B144" s="4" t="s">
        <f>=HYPERLINK("https://www.rossileiloes.com.br/lote/detalhe/124207", " máquina de fumaça sem teste de funcionamento e canhão de luz funcionando")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900,00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=HYPERLINK("https://www.rossileiloes.com.br/lote/detalhe/124185", "2015")</f>
      </c>
      <c r="B145" s="4" t="s">
        <f>=HYPERLINK("https://www.rossileiloes.com.br/lote/detalhe/124185", " reciver gradiente no estado")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350,00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=HYPERLINK("https://www.rossileiloes.com.br/lote/detalhe/124198", "2017")</f>
      </c>
      <c r="B146" s="4" t="s">
        <f>=HYPERLINK("https://www.rossileiloes.com.br/lote/detalhe/124198", "Chevrolet Blazer "tubarão". 6CC. Ano 2001/2002")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17.000,00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=HYPERLINK("https://www.rossileiloes.com.br/lote/detalhe/124206", "2020")</f>
      </c>
      <c r="B147" s="4" t="s">
        <f>=HYPERLINK("https://www.rossileiloes.com.br/lote/detalhe/124206", " ar condicionado Springer 7500 btu sem teste de funcionamento")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450,00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=HYPERLINK("https://www.rossileiloes.com.br/lote/detalhe/124192", "2021")</f>
      </c>
      <c r="B148" s="4" t="s">
        <f>=HYPERLINK("https://www.rossileiloes.com.br/lote/detalhe/124192", " forno de têmpora Brasmet 220v tipo k250 no estado")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1.800,00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=HYPERLINK("https://www.rossileiloes.com.br/lote/detalhe/124218", "2022")</f>
      </c>
      <c r="B149" s="4" t="s">
        <f>=HYPERLINK("https://www.rossileiloes.com.br/lote/detalhe/124218", " máquina de costura indústria reta Singer no estado")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650,00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=HYPERLINK("https://www.rossileiloes.com.br/lote/detalhe/124212", "2024")</f>
      </c>
      <c r="B150" s="4" t="s">
        <f>=HYPERLINK("https://www.rossileiloes.com.br/lote/detalhe/124212", " martelo rompedor pneumático no estado")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1.900,00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=HYPERLINK("https://www.rossileiloes.com.br/lote/detalhe/124186", "2025")</f>
      </c>
      <c r="B151" s="4" t="s">
        <f>=HYPERLINK("https://www.rossileiloes.com.br/lote/detalhe/124186", " martelo rompedor elétrico sem teste de funcionamento")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750,00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=HYPERLINK("https://www.rossileiloes.com.br/lote/detalhe/124211", "2026")</f>
      </c>
      <c r="B152" s="4" t="s">
        <f>=HYPERLINK("https://www.rossileiloes.com.br/lote/detalhe/124211", " sucata de martelos rompedores aproximadamente 30 peças")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1.900,00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=HYPERLINK("https://www.rossileiloes.com.br/lote/detalhe/124182", "2027")</f>
      </c>
      <c r="B153" s="4" t="s">
        <f>=HYPERLINK("https://www.rossileiloes.com.br/lote/detalhe/124182", " vibrador de concreto funcionando 7 peças Bosch somente o vibrador")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2.100,00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=HYPERLINK("https://www.rossileiloes.com.br/lote/detalhe/124216", "2028")</f>
      </c>
      <c r="B154" s="4" t="s">
        <f>=HYPERLINK("https://www.rossileiloes.com.br/lote/detalhe/124216", " motor estacionário Honda 5.5cv")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600,00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=HYPERLINK("https://www.rossileiloes.com.br/lote/detalhe/124204", "2029")</f>
      </c>
      <c r="B155" s="4" t="s">
        <f>=HYPERLINK("https://www.rossileiloes.com.br/lote/detalhe/124204", " vibrador de concreto vibromak 4 peças no estado")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1.900,00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=HYPERLINK("https://www.rossileiloes.com.br/lote/detalhe/124209", "2030")</f>
      </c>
      <c r="B156" s="4" t="s">
        <f>=HYPERLINK("https://www.rossileiloes.com.br/lote/detalhe/124209", " esmerilhadeira 7 peças com cabo cortado sem teste de funcionamento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900,00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=HYPERLINK("https://www.rossileiloes.com.br/lote/detalhe/124326", "2031")</f>
      </c>
      <c r="B157" s="4" t="s">
        <f>=HYPERLINK("https://www.rossileiloes.com.br/lote/detalhe/124326", " serra circular 9 peças no estado sem teste")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700,00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=HYPERLINK("https://www.rossileiloes.com.br/lote/detalhe/124219", "2032")</f>
      </c>
      <c r="B158" s="4" t="s">
        <f>=HYPERLINK("https://www.rossileiloes.com.br/lote/detalhe/124219", " máquina de gelo Springer ace maker modelo icma 0158b sem teste de funcionamento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900,00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=HYPERLINK("https://www.rossileiloes.com.br/lote/detalhe/124187", "2033")</f>
      </c>
      <c r="B159" s="4" t="s">
        <f>=HYPERLINK("https://www.rossileiloes.com.br/lote/detalhe/124187", " descascador de legumes Hobart no estado")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900,00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=HYPERLINK("https://www.rossileiloes.com.br/lote/detalhe/124214", "2034")</f>
      </c>
      <c r="B160" s="4" t="s">
        <f>=HYPERLINK("https://www.rossileiloes.com.br/lote/detalhe/124214", " aquecedor de ar Britânia sem teste de funcionamento")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=HYPERLINK("https://www.rossileiloes.com.br/lote/detalhe/124202", "2035")</f>
      </c>
      <c r="B161" s="4" t="s">
        <f>=HYPERLINK("https://www.rossileiloes.com.br/lote/detalhe/124202", " escorredor de pratos comercial inox")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350,00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=HYPERLINK("https://www.rossileiloes.com.br/lote/detalhe/124213", "2036")</f>
      </c>
      <c r="B162" s="4" t="s">
        <f>=HYPERLINK("https://www.rossileiloes.com.br/lote/detalhe/124213", " maquina chantili Frigomat tp 2 no estado faltando acessórios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1.200,00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=HYPERLINK("https://www.rossileiloes.com.br/lote/detalhe/124201", "2037")</f>
      </c>
      <c r="B163" s="4" t="s">
        <f>=HYPERLINK("https://www.rossileiloes.com.br/lote/detalhe/124201", " fatiado de alimentos robot coupe cl50 no estado 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800,00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=HYPERLINK("https://www.rossileiloes.com.br/lote/detalhe/124205", "2038")</f>
      </c>
      <c r="B164" s="4" t="s">
        <f>=HYPERLINK("https://www.rossileiloes.com.br/lote/detalhe/124205", " 2 cortadores de grama a gasolina no estado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700,00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=HYPERLINK("https://www.rossileiloes.com.br/lote/detalhe/124189", "2039")</f>
      </c>
      <c r="B165" s="4" t="s">
        <f>=HYPERLINK("https://www.rossileiloes.com.br/lote/detalhe/124189", " eletrodomésticos aproximadamente 20 peças no estado")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750,00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=HYPERLINK("https://www.rossileiloes.com.br/lote/detalhe/124220", "2040")</f>
      </c>
      <c r="B166" s="4" t="s">
        <f>=HYPERLINK("https://www.rossileiloes.com.br/lote/detalhe/124220", " Maca")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300,00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=HYPERLINK("https://www.rossileiloes.com.br/lote/detalhe/124222", "2041")</f>
      </c>
      <c r="B167" s="4" t="s">
        <f>=HYPERLINK("https://www.rossileiloes.com.br/lote/detalhe/124222", " 1 balança Filizola 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150,00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=HYPERLINK("https://www.rossileiloes.com.br/lote/detalhe/124221", "2042")</f>
      </c>
      <c r="B168" s="4" t="s">
        <f>=HYPERLINK("https://www.rossileiloes.com.br/lote/detalhe/124221", " frigobar Eterny sem teste de funcionamento no estado 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300,00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=HYPERLINK("https://www.rossileiloes.com.br/lote/detalhe/124225", "2043")</f>
      </c>
      <c r="B169" s="4" t="s">
        <f>=HYPERLINK("https://www.rossileiloes.com.br/lote/detalhe/124225", " frigobar Consul sem teste de funcionamento no estado")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380,00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=HYPERLINK("https://www.rossileiloes.com.br/lote/detalhe/124223", "2044")</f>
      </c>
      <c r="B170" s="4" t="s">
        <f>=HYPERLINK("https://www.rossileiloes.com.br/lote/detalhe/124223", " frigobar Eterny sem teste de funcionamento no estado")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300,00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=HYPERLINK("https://www.rossileiloes.com.br/lote/detalhe/124226", "2045")</f>
      </c>
      <c r="B171" s="4" t="s">
        <f>=HYPERLINK("https://www.rossileiloes.com.br/lote/detalhe/124226", " Máquina de café expresso Astória 2 bicas com moinho de café italiano funcionando 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2.900,00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=HYPERLINK("https://www.rossileiloes.com.br/lote/detalhe/124224", "2046")</f>
      </c>
      <c r="B172" s="4" t="s">
        <f>=HYPERLINK("https://www.rossileiloes.com.br/lote/detalhe/124224", " câmara fria sem teste de funcionamento portas amassadas no estado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550,00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=HYPERLINK("https://www.rossileiloes.com.br/lote/detalhe/124227", "2047")</f>
      </c>
      <c r="B173" s="4" t="s">
        <f>=HYPERLINK("https://www.rossileiloes.com.br/lote/detalhe/124227", " geladeira antiga Frigidaire no estado 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550,00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=HYPERLINK("https://www.rossileiloes.com.br/lote/detalhe/124233", "2049")</f>
      </c>
      <c r="B174" s="4" t="s">
        <f>=HYPERLINK("https://www.rossileiloes.com.br/lote/detalhe/124233", " sucata motor estacionário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300,00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=HYPERLINK("https://www.rossileiloes.com.br/lote/detalhe/124230", "2050")</f>
      </c>
      <c r="B175" s="4" t="s">
        <f>=HYPERLINK("https://www.rossileiloes.com.br/lote/detalhe/124230", " fritadeira a gás no estado 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900,00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=HYPERLINK("https://www.rossileiloes.com.br/lote/detalhe/124231", "2051")</f>
      </c>
      <c r="B176" s="4" t="s">
        <f>=HYPERLINK("https://www.rossileiloes.com.br/lote/detalhe/124231", " cortador de grama elétrico no estado")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350,00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=HYPERLINK("https://www.rossileiloes.com.br/lote/detalhe/124228", "2052")</f>
      </c>
      <c r="B177" s="4" t="s">
        <f>=HYPERLINK("https://www.rossileiloes.com.br/lote/detalhe/124228", " cortador de cimento Wacker no estado")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2.500,00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=HYPERLINK("https://www.rossileiloes.com.br/lote/detalhe/124232", "2053")</f>
      </c>
      <c r="B178" s="4" t="s">
        <f>=HYPERLINK("https://www.rossileiloes.com.br/lote/detalhe/124232", " 3 equipamentos no estado 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550,00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=HYPERLINK("https://www.rossileiloes.com.br/lote/detalhe/124229", "2054")</f>
      </c>
      <c r="B179" s="4" t="s">
        <f>=HYPERLINK("https://www.rossileiloes.com.br/lote/detalhe/124229", " fritadeira elétrica dupla Cozil no estado")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900,00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=HYPERLINK("https://www.rossileiloes.com.br/lote/detalhe/124234", "2055")</f>
      </c>
      <c r="B180" s="4" t="s">
        <f>=HYPERLINK("https://www.rossileiloes.com.br/lote/detalhe/124234", " cabine de jato de areia Nortof")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7.000,00</t>
        </is>
      </c>
      <c r="F180" s="4" t="inlineStr">
        <is>
          <t>200.00</t>
        </is>
      </c>
    </row>
    <row collapsed="false" customFormat="false" customHeight="false" hidden="false" ht="12.1" outlineLevel="0" r="181">
      <c r="A181" s="5" t="s">
        <f>=HYPERLINK("https://www.rossileiloes.com.br/lote/detalhe/124241", "2057")</f>
      </c>
      <c r="B181" s="4" t="s">
        <f>=HYPERLINK("https://www.rossileiloes.com.br/lote/detalhe/124241", " balcão pista fria no estado 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1.200,00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=HYPERLINK("https://www.rossileiloes.com.br/lote/detalhe/124239", "2058")</f>
      </c>
      <c r="B182" s="4" t="s">
        <f>=HYPERLINK("https://www.rossileiloes.com.br/lote/detalhe/124239", " bomba de vácuo no estado 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850,00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=HYPERLINK("https://www.rossileiloes.com.br/lote/detalhe/124245", "2059")</f>
      </c>
      <c r="B183" s="4" t="s">
        <f>=HYPERLINK("https://www.rossileiloes.com.br/lote/detalhe/124245", " aproximadamente 4 mesas")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300,00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=HYPERLINK("https://www.rossileiloes.com.br/lote/detalhe/124240", "2060")</f>
      </c>
      <c r="B184" s="4" t="s">
        <f>=HYPERLINK("https://www.rossileiloes.com.br/lote/detalhe/124240", "Chevrolet Blazer. Com Motor 6 CC não instalado. Ano 1997")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12.500,00</t>
        </is>
      </c>
      <c r="F184" s="4" t="inlineStr">
        <is>
          <t>200.00</t>
        </is>
      </c>
    </row>
    <row collapsed="false" customFormat="false" customHeight="false" hidden="false" ht="12.1" outlineLevel="0" r="185">
      <c r="A185" s="5" t="s">
        <f>=HYPERLINK("https://www.rossileiloes.com.br/lote/detalhe/124243", "2061")</f>
      </c>
      <c r="B185" s="4" t="s">
        <f>=HYPERLINK("https://www.rossileiloes.com.br/lote/detalhe/124243", " betoneira no estado 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900,00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=HYPERLINK("https://www.rossileiloes.com.br/lote/detalhe/124238", "2062")</f>
      </c>
      <c r="B186" s="4" t="s">
        <f>=HYPERLINK("https://www.rossileiloes.com.br/lote/detalhe/124238", "Cabine de F-1000")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4.500,00</t>
        </is>
      </c>
      <c r="F186" s="4" t="inlineStr">
        <is>
          <t>250.00</t>
        </is>
      </c>
    </row>
    <row collapsed="false" customFormat="false" customHeight="false" hidden="false" ht="12.1" outlineLevel="0" r="187">
      <c r="A187" s="5" t="s">
        <f>=HYPERLINK("https://www.rossileiloes.com.br/lote/detalhe/124244", "2063")</f>
      </c>
      <c r="B187" s="4" t="s">
        <f>=HYPERLINK("https://www.rossileiloes.com.br/lote/detalhe/124244", " radio antigo no estado 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550,00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=HYPERLINK("https://www.rossileiloes.com.br/lote/detalhe/124247", "2065")</f>
      </c>
      <c r="B188" s="4" t="s">
        <f>=HYPERLINK("https://www.rossileiloes.com.br/lote/detalhe/124247", " câmera fotográfica Canon no estado 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650,00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=HYPERLINK("https://www.rossileiloes.com.br/lote/detalhe/124235", "2066")</f>
      </c>
      <c r="B189" s="4" t="s">
        <f>=HYPERLINK("https://www.rossileiloes.com.br/lote/detalhe/124235", " prensa acêntrica 3 toneladas no estado 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2.900,00</t>
        </is>
      </c>
      <c r="F189" s="4" t="inlineStr">
        <is>
          <t>200.00</t>
        </is>
      </c>
    </row>
    <row collapsed="false" customFormat="false" customHeight="false" hidden="false" ht="12.1" outlineLevel="0" r="190">
      <c r="A190" s="5" t="s">
        <f>=HYPERLINK("https://www.rossileiloes.com.br/lote/detalhe/124242", "2067")</f>
      </c>
      <c r="B190" s="4" t="s">
        <f>=HYPERLINK("https://www.rossileiloes.com.br/lote/detalhe/124242", " prensa acêntrica 1800 kg no estado")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1.800,00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=HYPERLINK("https://www.rossileiloes.com.br/lote/detalhe/124236", "2068")</f>
      </c>
      <c r="B191" s="4" t="s">
        <f>=HYPERLINK("https://www.rossileiloes.com.br/lote/detalhe/124236", " policorte somar no estado")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800,00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=HYPERLINK("https://www.rossileiloes.com.br/lote/detalhe/124237", "2070")</f>
      </c>
      <c r="B192" s="4" t="s">
        <f>=HYPERLINK("https://www.rossileiloes.com.br/lote/detalhe/124237", " bomba de água Anauger 900, 2 peças no estado")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600,00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=HYPERLINK("https://www.rossileiloes.com.br/lote/detalhe/124246", "2071")</f>
      </c>
      <c r="B193" s="4" t="s">
        <f>=HYPERLINK("https://www.rossileiloes.com.br/lote/detalhe/124246", " balança Filizola no estado 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100,00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=HYPERLINK("https://www.rossileiloes.com.br/lote/detalhe/124273", "2073")</f>
      </c>
      <c r="B194" s="4" t="s">
        <f>=HYPERLINK("https://www.rossileiloes.com.br/lote/detalhe/124273", " Máquina de café expresso Astória 2 bicas com moinho de café italiano funcionando 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2.900,00</t>
        </is>
      </c>
      <c r="F194" s="4" t="inlineStr">
        <is>
          <t>200.00</t>
        </is>
      </c>
    </row>
    <row collapsed="false" customFormat="false" customHeight="false" hidden="false" ht="12.1" outlineLevel="0" r="195">
      <c r="A195" s="5" t="s">
        <f>=HYPERLINK("https://www.rossileiloes.com.br/lote/detalhe/124252", "2074")</f>
      </c>
      <c r="B195" s="4" t="s">
        <f>=HYPERLINK("https://www.rossileiloes.com.br/lote/detalhe/124252", " fritadeira a gás no estado 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900,00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=HYPERLINK("https://www.rossileiloes.com.br/lote/detalhe/124272", "2075")</f>
      </c>
      <c r="B196" s="4" t="s">
        <f>=HYPERLINK("https://www.rossileiloes.com.br/lote/detalhe/124272", " fritadeira elétrica dupla no estado 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900,00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=HYPERLINK("https://www.rossileiloes.com.br/lote/detalhe/124258", "2076")</f>
      </c>
      <c r="B197" s="4" t="s">
        <f>=HYPERLINK("https://www.rossileiloes.com.br/lote/detalhe/124258", " estufa de secagem no estado")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2.100,00</t>
        </is>
      </c>
      <c r="F197" s="4" t="inlineStr">
        <is>
          <t>100.00</t>
        </is>
      </c>
    </row>
    <row collapsed="false" customFormat="false" customHeight="false" hidden="false" ht="12.1" outlineLevel="0" r="198">
      <c r="A198" s="5" t="s">
        <f>=HYPERLINK("https://www.rossileiloes.com.br/lote/detalhe/124271", "2077")</f>
      </c>
      <c r="B198" s="4" t="s">
        <f>=HYPERLINK("https://www.rossileiloes.com.br/lote/detalhe/124271", " maca hospitalar no estado 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250,00</t>
        </is>
      </c>
      <c r="F198" s="4" t="inlineStr">
        <is>
          <t>100.00</t>
        </is>
      </c>
    </row>
    <row collapsed="false" customFormat="false" customHeight="false" hidden="false" ht="12.1" outlineLevel="0" r="199">
      <c r="A199" s="5" t="s">
        <f>=HYPERLINK("https://www.rossileiloes.com.br/lote/detalhe/124259", "2078")</f>
      </c>
      <c r="B199" s="4" t="s">
        <f>=HYPERLINK("https://www.rossileiloes.com.br/lote/detalhe/124259", "Vibradores de concreto Bosch (não funcionam) 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900,00</t>
        </is>
      </c>
      <c r="F199" s="4" t="inlineStr">
        <is>
          <t>100.00</t>
        </is>
      </c>
    </row>
    <row collapsed="false" customFormat="false" customHeight="false" hidden="false" ht="12.1" outlineLevel="0" r="200">
      <c r="A200" s="5" t="s">
        <f>=HYPERLINK("https://www.rossileiloes.com.br/lote/detalhe/124266", "2079")</f>
      </c>
      <c r="B200" s="4" t="s">
        <f>=HYPERLINK("https://www.rossileiloes.com.br/lote/detalhe/124266", " girafa 3 toneladas no estado 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3.900,00</t>
        </is>
      </c>
      <c r="F200" s="4" t="inlineStr">
        <is>
          <t>100.00</t>
        </is>
      </c>
    </row>
    <row collapsed="false" customFormat="false" customHeight="false" hidden="false" ht="12.1" outlineLevel="0" r="201">
      <c r="A201" s="5" t="s">
        <f>=HYPERLINK("https://www.rossileiloes.com.br/lote/detalhe/124249", "2080")</f>
      </c>
      <c r="B201" s="4" t="s">
        <f>=HYPERLINK("https://www.rossileiloes.com.br/lote/detalhe/124249", " cortador de grama a gasolina no estado 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1.200,00</t>
        </is>
      </c>
      <c r="F201" s="4" t="inlineStr">
        <is>
          <t>100.00</t>
        </is>
      </c>
    </row>
    <row collapsed="false" customFormat="false" customHeight="false" hidden="false" ht="12.1" outlineLevel="0" r="202">
      <c r="A202" s="5" t="s">
        <f>=HYPERLINK("https://www.rossileiloes.com.br/lote/detalhe/124254", "2082")</f>
      </c>
      <c r="B202" s="4" t="s">
        <f>=HYPERLINK("https://www.rossileiloes.com.br/lote/detalhe/124254", " ar condicionado mídia 30.000 btu sem teste de funcionamento no estado 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750,00</t>
        </is>
      </c>
      <c r="F202" s="4" t="inlineStr">
        <is>
          <t>100.00</t>
        </is>
      </c>
    </row>
    <row collapsed="false" customFormat="false" customHeight="false" hidden="false" ht="12.1" outlineLevel="0" r="203">
      <c r="A203" s="5" t="s">
        <f>=HYPERLINK("https://www.rossileiloes.com.br/lote/detalhe/124274", "2083")</f>
      </c>
      <c r="B203" s="4" t="s">
        <f>=HYPERLINK("https://www.rossileiloes.com.br/lote/detalhe/124274", " Geladeira clímax antiga no estado 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600,00</t>
        </is>
      </c>
      <c r="F203" s="4" t="inlineStr">
        <is>
          <t>100.00</t>
        </is>
      </c>
    </row>
    <row collapsed="false" customFormat="false" customHeight="false" hidden="false" ht="12.1" outlineLevel="0" r="204">
      <c r="A204" s="5" t="s">
        <f>=HYPERLINK("https://www.rossileiloes.com.br/lote/detalhe/124251", "2084")</f>
      </c>
      <c r="B204" s="4" t="s">
        <f>=HYPERLINK("https://www.rossileiloes.com.br/lote/detalhe/124251", " Secadora de roupas Brastemp no estado 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500,00</t>
        </is>
      </c>
      <c r="F204" s="4" t="inlineStr">
        <is>
          <t>100.00</t>
        </is>
      </c>
    </row>
    <row collapsed="false" customFormat="false" customHeight="false" hidden="false" ht="12.1" outlineLevel="0" r="205">
      <c r="A205" s="5" t="s">
        <f>=HYPERLINK("https://www.rossileiloes.com.br/lote/detalhe/124269", "2085")</f>
      </c>
      <c r="B205" s="4" t="s">
        <f>=HYPERLINK("https://www.rossileiloes.com.br/lote/detalhe/124269", " Lote com 3 tvs com defeitos 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650,00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=HYPERLINK("https://www.rossileiloes.com.br/lote/detalhe/124257", "2086")</f>
      </c>
      <c r="B206" s="4" t="s">
        <f>=HYPERLINK("https://www.rossileiloes.com.br/lote/detalhe/124257", " Máquina de escrever antiga Triumph no estado 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300,00</t>
        </is>
      </c>
      <c r="F206" s="4" t="inlineStr">
        <is>
          <t>100.00</t>
        </is>
      </c>
    </row>
    <row collapsed="false" customFormat="false" customHeight="false" hidden="false" ht="12.1" outlineLevel="0" r="207">
      <c r="A207" s="5" t="s">
        <f>=HYPERLINK("https://www.rossileiloes.com.br/lote/detalhe/124275", "2087")</f>
      </c>
      <c r="B207" s="4" t="s">
        <f>=HYPERLINK("https://www.rossileiloes.com.br/lote/detalhe/124275", " Máquina de escrever antiga Rtmington Hana no estado 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300,00</t>
        </is>
      </c>
      <c r="F207" s="4" t="inlineStr">
        <is>
          <t>100.00</t>
        </is>
      </c>
    </row>
    <row collapsed="false" customFormat="false" customHeight="false" hidden="false" ht="12.1" outlineLevel="0" r="208">
      <c r="A208" s="5" t="s">
        <f>=HYPERLINK("https://www.rossileiloes.com.br/lote/detalhe/124260", "2088")</f>
      </c>
      <c r="B208" s="4" t="s">
        <f>=HYPERLINK("https://www.rossileiloes.com.br/lote/detalhe/124260", " Máquina de escrever antiga Olivett portátil no estado 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300,00</t>
        </is>
      </c>
      <c r="F208" s="4" t="inlineStr">
        <is>
          <t>100.00</t>
        </is>
      </c>
    </row>
    <row collapsed="false" customFormat="false" customHeight="false" hidden="false" ht="12.1" outlineLevel="0" r="209">
      <c r="A209" s="5" t="s">
        <f>=HYPERLINK("https://www.rossileiloes.com.br/lote/detalhe/124268", "2089")</f>
      </c>
      <c r="B209" s="4" t="s">
        <f>=HYPERLINK("https://www.rossileiloes.com.br/lote/detalhe/124268", " Máquina de costura antiga Elna no estado 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800,00</t>
        </is>
      </c>
      <c r="F209" s="4" t="inlineStr">
        <is>
          <t>100.00</t>
        </is>
      </c>
    </row>
    <row collapsed="false" customFormat="false" customHeight="false" hidden="false" ht="12.1" outlineLevel="0" r="210">
      <c r="A210" s="5" t="s">
        <f>=HYPERLINK("https://www.rossileiloes.com.br/lote/detalhe/124248", "2090")</f>
      </c>
      <c r="B210" s="4" t="s">
        <f>=HYPERLINK("https://www.rossileiloes.com.br/lote/detalhe/124248", " Filmadora Panasonic no estado 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500,00</t>
        </is>
      </c>
      <c r="F210" s="4" t="inlineStr">
        <is>
          <t>100.00</t>
        </is>
      </c>
    </row>
    <row collapsed="false" customFormat="false" customHeight="false" hidden="false" ht="12.1" outlineLevel="0" r="211">
      <c r="A211" s="5" t="s">
        <f>=HYPERLINK("https://www.rossileiloes.com.br/lote/detalhe/124277", "2091")</f>
      </c>
      <c r="B211" s="4" t="s">
        <f>=HYPERLINK("https://www.rossileiloes.com.br/lote/detalhe/124277", " 3 em 1 CCE sem caixas, antigo no estado 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300,00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=HYPERLINK("https://www.rossileiloes.com.br/lote/detalhe/124250", "2092")</f>
      </c>
      <c r="B212" s="4" t="s">
        <f>=HYPERLINK("https://www.rossileiloes.com.br/lote/detalhe/124250", " radio portátil Philips antigo no estado 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200,00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=HYPERLINK("https://www.rossileiloes.com.br/lote/detalhe/124265", "2093")</f>
      </c>
      <c r="B213" s="4" t="s">
        <f>=HYPERLINK("https://www.rossileiloes.com.br/lote/detalhe/124265", " radio portátil National antigo, no estado 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200,00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=HYPERLINK("https://www.rossileiloes.com.br/lote/detalhe/124262", "2094")</f>
      </c>
      <c r="B214" s="4" t="s">
        <f>=HYPERLINK("https://www.rossileiloes.com.br/lote/detalhe/124262", " radio portátil antigo no estado 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200,00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=HYPERLINK("https://www.rossileiloes.com.br/lote/detalhe/124264", "2095")</f>
      </c>
      <c r="B215" s="4" t="s">
        <f>=HYPERLINK("https://www.rossileiloes.com.br/lote/detalhe/124264", " radio relógio National antigo no estado 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150,00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=HYPERLINK("https://www.rossileiloes.com.br/lote/detalhe/124256", "2096")</f>
      </c>
      <c r="B216" s="4" t="s">
        <f>=HYPERLINK("https://www.rossileiloes.com.br/lote/detalhe/124256", " toca fita antigo Philips no estado")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200,00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=HYPERLINK("https://www.rossileiloes.com.br/lote/detalhe/124270", "2097")</f>
      </c>
      <c r="B217" s="4" t="s">
        <f>=HYPERLINK("https://www.rossileiloes.com.br/lote/detalhe/124270", " reciver gradiente no estado 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500,00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=HYPERLINK("https://www.rossileiloes.com.br/lote/detalhe/124253", "2098")</f>
      </c>
      <c r="B218" s="4" t="s">
        <f>=HYPERLINK("https://www.rossileiloes.com.br/lote/detalhe/124253", " reciver no estado 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500,00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=HYPERLINK("https://www.rossileiloes.com.br/lote/detalhe/124276", "2099")</f>
      </c>
      <c r="B219" s="4" t="s">
        <f>=HYPERLINK("https://www.rossileiloes.com.br/lote/detalhe/124276", " radio toca fitas e cd várias marcas 10 peças no estado 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600,00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=HYPERLINK("https://www.rossileiloes.com.br/lote/detalhe/124255", "2100")</f>
      </c>
      <c r="B220" s="4" t="s">
        <f>=HYPERLINK("https://www.rossileiloes.com.br/lote/detalhe/124255", " reciver gradiente no estado 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500,00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=HYPERLINK("https://www.rossileiloes.com.br/lote/detalhe/124261", "2102")</f>
      </c>
      <c r="B221" s="4" t="s">
        <f>=HYPERLINK("https://www.rossileiloes.com.br/lote/detalhe/124261", " telefone antigo 2 peças no estado")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100,00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=HYPERLINK("https://www.rossileiloes.com.br/lote/detalhe/124267", "2103")</f>
      </c>
      <c r="B222" s="4" t="s">
        <f>=HYPERLINK("https://www.rossileiloes.com.br/lote/detalhe/124267", " replica gramofone cópia autentica 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800,00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=HYPERLINK("https://www.rossileiloes.com.br/lote/detalhe/124263", "2104")</f>
      </c>
      <c r="B223" s="4" t="s">
        <f>=HYPERLINK("https://www.rossileiloes.com.br/lote/detalhe/124263", " avião aero modelismo com motor a gasolina faltando controle 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800,00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=HYPERLINK("https://www.rossileiloes.com.br/lote/detalhe/124278", "2105")</f>
      </c>
      <c r="B224" s="4" t="s">
        <f>=HYPERLINK("https://www.rossileiloes.com.br/lote/detalhe/124278", " rádio toca fitas e cd várias marcas 10 peças no estado 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650,00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=HYPERLINK("https://www.rossileiloes.com.br/lote/detalhe/124279", "2106")</f>
      </c>
      <c r="B225" s="4" t="s">
        <f>=HYPERLINK("https://www.rossileiloes.com.br/lote/detalhe/124279", " rádio toca fitas e cd várias marcas 10 peças no estado 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650,00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=HYPERLINK("https://www.rossileiloes.com.br/lote/detalhe/124280", "2109")</f>
      </c>
      <c r="B226" s="4" t="s">
        <f>=HYPERLINK("https://www.rossileiloes.com.br/lote/detalhe/124280", "Cristaleira antiga, restaurada sem detalhes 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1.250,00</t>
        </is>
      </c>
      <c r="F226" s="4" t="inlineStr">
        <is>
          <t>250.00</t>
        </is>
      </c>
    </row>
    <row collapsed="false" customFormat="false" customHeight="false" hidden="false" ht="12.1" outlineLevel="0" r="227">
      <c r="A227" s="5" t="s">
        <f>=HYPERLINK("https://www.rossileiloes.com.br/lote/detalhe/124281", "2110")</f>
      </c>
      <c r="B227" s="4" t="s">
        <f>=HYPERLINK("https://www.rossileiloes.com.br/lote/detalhe/124281", "Cômoda Penteadeira antiga restaurada sem detalhes")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1.100,00</t>
        </is>
      </c>
      <c r="F227" s="4" t="inlineStr">
        <is>
          <t>250.00</t>
        </is>
      </c>
    </row>
    <row collapsed="false" customFormat="false" customHeight="false" hidden="false" ht="12.1" outlineLevel="0" r="228">
      <c r="A228" s="5" t="s">
        <f>=HYPERLINK("https://www.rossileiloes.com.br/lote/detalhe/124331", "2111")</f>
      </c>
      <c r="B228" s="4" t="s">
        <f>=HYPERLINK("https://www.rossileiloes.com.br/lote/detalhe/124331", " 4 motoserras Stihl Ms 381")</f>
      </c>
      <c r="C228" s="4" t="inlineStr">
        <is>
          <t>Vendido</t>
        </is>
      </c>
      <c r="D228" s="4" t="inlineStr">
        <is>
          <t>1</t>
        </is>
      </c>
      <c r="E228" s="5" t="inlineStr">
        <is>
          <t>1.000,00</t>
        </is>
      </c>
      <c r="F228" s="4" t="inlineStr">
        <is>
          <t>100.00</t>
        </is>
      </c>
    </row>
    <row collapsed="false" customFormat="false" customHeight="false" hidden="false" ht="12.1" outlineLevel="0" r="229">
      <c r="A229" s="5" t="s">
        <f>=HYPERLINK("https://www.rossileiloes.com.br/lote/detalhe/124332", "2112")</f>
      </c>
      <c r="B229" s="4" t="s">
        <f>=HYPERLINK("https://www.rossileiloes.com.br/lote/detalhe/124332", " 5 motoserras Sthil Ms 381 e 382")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1.500,00</t>
        </is>
      </c>
      <c r="F229" s="4" t="inlineStr">
        <is>
          <t>100.00</t>
        </is>
      </c>
    </row>
    <row collapsed="false" customFormat="false" customHeight="false" hidden="false" ht="12.1" outlineLevel="0" r="230">
      <c r="A230" s="5" t="s">
        <f>=HYPERLINK("https://www.rossileiloes.com.br/lote/detalhe/124333", "2113")</f>
      </c>
      <c r="B230" s="4" t="s">
        <f>=HYPERLINK("https://www.rossileiloes.com.br/lote/detalhe/124333", " Aprox. 22 pares de molas dianteira G6 adiante original. 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3.500,00</t>
        </is>
      </c>
      <c r="F230" s="4" t="inlineStr">
        <is>
          <t>100.00</t>
        </is>
      </c>
    </row>
    <row collapsed="false" customFormat="false" customHeight="false" hidden="false" ht="12.1" outlineLevel="0" r="231">
      <c r="A231" s="5" t="s">
        <f>=HYPERLINK("https://www.rossileiloes.com.br/lote/detalhe/124334", "2114")</f>
      </c>
      <c r="B231" s="4" t="s">
        <f>=HYPERLINK("https://www.rossileiloes.com.br/lote/detalhe/124334", " Geladeira")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300,00</t>
        </is>
      </c>
      <c r="F231" s="4" t="inlineStr">
        <is>
          <t>100.00</t>
        </is>
      </c>
    </row>
    <row collapsed="false" customFormat="false" customHeight="false" hidden="false" ht="12.1" outlineLevel="0" r="232">
      <c r="A232" s="5" t="s">
        <f>=HYPERLINK("https://www.rossileiloes.com.br/lote/detalhe/125625", "2115")</f>
      </c>
      <c r="B232" s="4" t="s">
        <f>=HYPERLINK("https://www.rossileiloes.com.br/lote/detalhe/125625", "Auto clave")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750,00</t>
        </is>
      </c>
      <c r="F232" s="4" t="inlineStr">
        <is>
          <t>200.00</t>
        </is>
      </c>
    </row>
    <row collapsed="false" customFormat="false" customHeight="false" hidden="false" ht="12.1" outlineLevel="0" r="233">
      <c r="A233" s="5" t="s">
        <f>=HYPERLINK("https://www.rossileiloes.com.br/lote/detalhe/125626", "2116")</f>
      </c>
      <c r="B233" s="4" t="s">
        <f>=HYPERLINK("https://www.rossileiloes.com.br/lote/detalhe/125626", "GM Opala Comodoro Ano 1981/81. Álcool")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16.000,00</t>
        </is>
      </c>
      <c r="F233" s="4" t="inlineStr">
        <is>
          <t>250.00</t>
        </is>
      </c>
    </row>
    <row collapsed="false" customFormat="false" customHeight="false" hidden="false" ht="12.1" outlineLevel="0" r="234">
      <c r="A234" s="5" t="s">
        <f>=HYPERLINK("https://www.rossileiloes.com.br/lote/detalhe/125627", "2117")</f>
      </c>
      <c r="B234" s="4" t="s">
        <f>=HYPERLINK("https://www.rossileiloes.com.br/lote/detalhe/125627", "Esteira elétrica")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750,00</t>
        </is>
      </c>
      <c r="F234" s="4" t="inlineStr">
        <is>
          <t>200.00</t>
        </is>
      </c>
    </row>
    <row collapsed="false" customFormat="false" customHeight="false" hidden="false" ht="12.1" outlineLevel="0" r="235">
      <c r="A235" s="5" t="s">
        <f>=HYPERLINK("https://www.rossileiloes.com.br/lote/detalhe/125497", "3000")</f>
      </c>
      <c r="B235" s="4" t="s">
        <f>=HYPERLINK("https://www.rossileiloes.com.br/lote/detalhe/125497", "Lote composto por diversos itens de eletrônicos Conforme Relação Anexa")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75.000,00</t>
        </is>
      </c>
      <c r="F235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2026-06-28T11:29:20.00Z</dcterms:created>
  <dc:creator>Tellks Tecnologia</dc:creator>
  <cp:revision>0</cp:revision>
</cp:coreProperties>
</file>