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ELETRÔNICOS * INFORMÁTICA </t>
        </is>
      </c>
      <c r="C6" s="4"/>
      <c r="D6" s="4"/>
      <c r="E6" s="4"/>
      <c r="F6" s="4"/>
    </row>
    <row collapsed="false" customFormat="false" customHeight="false" hidden="false" ht="12.1" outlineLevel="0" r="7">
      <c r="A7" s="3" t="inlineStr">
        <is>
          <t>Data</t>
        </is>
      </c>
      <c r="B7" s="4" t="inlineStr">
        <is>
          <t>13/04/2022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=HYPERLINK("https://www.rossileiloes.com.br/lote/detalhe/122798", "001")</f>
      </c>
      <c r="B11" s="4" t="s">
        <f>=HYPERLINK("https://www.rossileiloes.com.br/lote/detalhe/122798", " PABX Digital -Panasonic TDE 100 (2 unidades), Bloco de engate rápido M10 (31 unidades), cabos CCI blindados (37m - 20 pares, 25m - 120 pares) - funcionando")</f>
      </c>
      <c r="C11" s="4" t="inlineStr">
        <is>
          <t>Não vendido</t>
        </is>
      </c>
      <c r="D11" s="4" t="inlineStr">
        <is>
          <t>0</t>
        </is>
      </c>
      <c r="E11" s="5" t="inlineStr">
        <is>
          <t>1.300,00</t>
        </is>
      </c>
      <c r="F11" s="4" t="inlineStr">
        <is>
          <t>50.00</t>
        </is>
      </c>
    </row>
    <row collapsed="false" customFormat="false" customHeight="false" hidden="false" ht="12.1" outlineLevel="0" r="12">
      <c r="A12" s="5" t="s">
        <f>=HYPERLINK("https://www.rossileiloes.com.br/lote/detalhe/122794", "002")</f>
      </c>
      <c r="B12" s="4" t="s">
        <f>=HYPERLINK("https://www.rossileiloes.com.br/lote/detalhe/122794", " Projetor Multimídia - Epson - Powerlite Home Cinema 3510, tela de projeção (1,10 x 1,91), tripé, 11 arandelas de teto Natts 8ohms 80w, kit microfone JWL c/ fio e s/ fio, tela AOC LE 40F, 40 polegadas")</f>
      </c>
      <c r="C12" s="4" t="inlineStr">
        <is>
          <t>Não vendido</t>
        </is>
      </c>
      <c r="D12" s="4" t="inlineStr">
        <is>
          <t>0</t>
        </is>
      </c>
      <c r="E12" s="5" t="inlineStr">
        <is>
          <t>2.350,00</t>
        </is>
      </c>
      <c r="F12" s="4" t="inlineStr">
        <is>
          <t>100.00</t>
        </is>
      </c>
    </row>
    <row collapsed="false" customFormat="false" customHeight="false" hidden="false" ht="12.1" outlineLevel="0" r="13">
      <c r="A13" s="5" t="s">
        <f>=HYPERLINK("https://www.rossileiloes.com.br/lote/detalhe/122800", "003")</f>
      </c>
      <c r="B13" s="4" t="s">
        <f>=HYPERLINK("https://www.rossileiloes.com.br/lote/detalhe/122800", " Módulo Wireless Multifunção - D-Link Print server G-USB, Load Balance - TP Link TL R480 t , Roteador - Cisco RV016, Antena Wi-Fi Intelbras WOG 212, 3 placas de vídeo, roteadores Technicolor 10/100 e Intelbras win300, 3 Inteface celular Redecamp GSM Quad band, 2 Switch Arkcom Fast 360 Small Series")</f>
      </c>
      <c r="C13" s="4" t="inlineStr">
        <is>
          <t>Não vendido</t>
        </is>
      </c>
      <c r="D13" s="4" t="inlineStr">
        <is>
          <t>0</t>
        </is>
      </c>
      <c r="E13" s="5" t="inlineStr">
        <is>
          <t>1.500,00</t>
        </is>
      </c>
      <c r="F13" s="4" t="inlineStr">
        <is>
          <t>50.00</t>
        </is>
      </c>
    </row>
    <row collapsed="false" customFormat="false" customHeight="false" hidden="false" ht="12.1" outlineLevel="0" r="14">
      <c r="A14" s="5" t="s">
        <f>=HYPERLINK("https://www.rossileiloes.com.br/lote/detalhe/122801", "004")</f>
      </c>
      <c r="B14" s="4" t="s">
        <f>=HYPERLINK("https://www.rossileiloes.com.br/lote/detalhe/122801", " Telefones s/ fio - Panasonic TGC 210 LB, KX TGB110LB (12 unid), Philips TG 150, Intelbras TS 3130, Telefone celular Nokia Lumia 925 (5 unid)")</f>
      </c>
      <c r="C14" s="4" t="inlineStr">
        <is>
          <t>Não vendido</t>
        </is>
      </c>
      <c r="D14" s="4" t="inlineStr">
        <is>
          <t>0</t>
        </is>
      </c>
      <c r="E14" s="5" t="inlineStr">
        <is>
          <t>1.000,00</t>
        </is>
      </c>
      <c r="F14" s="4" t="inlineStr">
        <is>
          <t>50.00</t>
        </is>
      </c>
    </row>
    <row collapsed="false" customFormat="false" customHeight="false" hidden="false" ht="12.1" outlineLevel="0" r="15">
      <c r="A15" s="5" t="s">
        <f>=HYPERLINK("https://www.rossileiloes.com.br/lote/detalhe/122805", "005")</f>
      </c>
      <c r="B15" s="4" t="s">
        <f>=HYPERLINK("https://www.rossileiloes.com.br/lote/detalhe/122805", " Telefones IP Intelbras TIP 125 (58 unid), TIP 200 (4 unid), Polycom CX 300 (2 unid), Digitro Digital, Telefone digital Intelbras TI 5000 (6 unid), Telefones analógicos Intelbras HSB50, Zox TZ20")</f>
      </c>
      <c r="C15" s="4" t="inlineStr">
        <is>
          <t>Não vendido</t>
        </is>
      </c>
      <c r="D15" s="4" t="inlineStr">
        <is>
          <t>0</t>
        </is>
      </c>
      <c r="E15" s="5" t="inlineStr">
        <is>
          <t>4.000,00</t>
        </is>
      </c>
      <c r="F15" s="4" t="inlineStr">
        <is>
          <t>100.00</t>
        </is>
      </c>
    </row>
    <row collapsed="false" customFormat="false" customHeight="false" hidden="false" ht="12.1" outlineLevel="0" r="16">
      <c r="A16" s="5" t="s">
        <f>=HYPERLINK("https://www.rossileiloes.com.br/lote/detalhe/122795", "006")</f>
      </c>
      <c r="B16" s="4" t="s">
        <f>=HYPERLINK("https://www.rossileiloes.com.br/lote/detalhe/122795", " Modulo intertravamento - Linear LN3-308, Leitor biometrico LN-BIO, Modulo multifunção Multi-4A, Modulo receptor TX-4A, Fechadura Magnetica M-150, Interfones tecla única IPR 8000 e IPR 8010, 2 Protetores interfone")</f>
      </c>
      <c r="C16" s="4" t="inlineStr">
        <is>
          <t>Não vendido</t>
        </is>
      </c>
      <c r="D16" s="4" t="inlineStr">
        <is>
          <t>0</t>
        </is>
      </c>
      <c r="E16" s="5" t="inlineStr">
        <is>
          <t>1.300,00</t>
        </is>
      </c>
      <c r="F16" s="4" t="inlineStr">
        <is>
          <t>50.00</t>
        </is>
      </c>
    </row>
    <row collapsed="false" customFormat="false" customHeight="false" hidden="false" ht="12.1" outlineLevel="0" r="17">
      <c r="A17" s="5" t="s">
        <f>=HYPERLINK("https://www.rossileiloes.com.br/lote/detalhe/122802", "007")</f>
      </c>
      <c r="B17" s="4" t="s">
        <f>=HYPERLINK("https://www.rossileiloes.com.br/lote/detalhe/122802", " Notebooks - HP 13-4005DX e Pentium, Dell Latitude, Positivo Pentium e Sony Vayo PCG 6w1l (sem testes)")</f>
      </c>
      <c r="C17" s="4" t="inlineStr">
        <is>
          <t>Não vendido</t>
        </is>
      </c>
      <c r="D17" s="4" t="inlineStr">
        <is>
          <t>0</t>
        </is>
      </c>
      <c r="E17" s="5" t="inlineStr">
        <is>
          <t>500,00</t>
        </is>
      </c>
      <c r="F17" s="4" t="inlineStr">
        <is>
          <t>50.00</t>
        </is>
      </c>
    </row>
    <row collapsed="false" customFormat="false" customHeight="false" hidden="false" ht="12.1" outlineLevel="0" r="18">
      <c r="A18" s="5" t="s">
        <f>=HYPERLINK("https://www.rossileiloes.com.br/lote/detalhe/122796", "008")</f>
      </c>
      <c r="B18" s="4" t="s">
        <f>=HYPERLINK("https://www.rossileiloes.com.br/lote/detalhe/122796", " Sensor IVA Genno Atack Black (4 unid) sem testes, Central de alarme CS Superia 4000, DVR Hibrido Diel 16 canais")</f>
      </c>
      <c r="C18" s="4" t="inlineStr">
        <is>
          <t>Não vendido</t>
        </is>
      </c>
      <c r="D18" s="4" t="inlineStr">
        <is>
          <t>0</t>
        </is>
      </c>
      <c r="E18" s="5" t="inlineStr">
        <is>
          <t>450,00</t>
        </is>
      </c>
      <c r="F18" s="4" t="inlineStr">
        <is>
          <t>50.00</t>
        </is>
      </c>
    </row>
    <row collapsed="false" customFormat="false" customHeight="false" hidden="false" ht="12.1" outlineLevel="0" r="19">
      <c r="A19" s="5" t="s">
        <f>=HYPERLINK("https://www.rossileiloes.com.br/lote/detalhe/122803", "009")</f>
      </c>
      <c r="B19" s="4" t="s">
        <f>=HYPERLINK("https://www.rossileiloes.com.br/lote/detalhe/122803", " Adaptador USB diversos 802.11n (60 unid)")</f>
      </c>
      <c r="C19" s="4" t="inlineStr">
        <is>
          <t>Não vendido</t>
        </is>
      </c>
      <c r="D19" s="4" t="inlineStr">
        <is>
          <t>0</t>
        </is>
      </c>
      <c r="E19" s="5" t="inlineStr">
        <is>
          <t>800,00</t>
        </is>
      </c>
      <c r="F19" s="4" t="inlineStr">
        <is>
          <t>50.00</t>
        </is>
      </c>
    </row>
    <row collapsed="false" customFormat="false" customHeight="false" hidden="false" ht="12.1" outlineLevel="0" r="20">
      <c r="A20" s="5" t="s">
        <f>=HYPERLINK("https://www.rossileiloes.com.br/lote/detalhe/122797", "010")</f>
      </c>
      <c r="B20" s="4" t="s">
        <f>=HYPERLINK("https://www.rossileiloes.com.br/lote/detalhe/122797", " Mouse gamer Braview MO-G4 (65 unid)")</f>
      </c>
      <c r="C20" s="4" t="inlineStr">
        <is>
          <t>Não vendido</t>
        </is>
      </c>
      <c r="D20" s="4" t="inlineStr">
        <is>
          <t>0</t>
        </is>
      </c>
      <c r="E20" s="5" t="inlineStr">
        <is>
          <t>2.000,00</t>
        </is>
      </c>
      <c r="F20" s="4" t="inlineStr">
        <is>
          <t>100.00</t>
        </is>
      </c>
    </row>
    <row collapsed="false" customFormat="false" customHeight="false" hidden="false" ht="12.1" outlineLevel="0" r="21">
      <c r="A21" s="5" t="s">
        <f>=HYPERLINK("https://www.rossileiloes.com.br/lote/detalhe/122808", "011")</f>
      </c>
      <c r="B21" s="4" t="s">
        <f>=HYPERLINK("https://www.rossileiloes.com.br/lote/detalhe/122808", " Teclado USB Q9 Padrão US (34 unid)")</f>
      </c>
      <c r="C21" s="4" t="inlineStr">
        <is>
          <t>Não vendido</t>
        </is>
      </c>
      <c r="D21" s="4" t="inlineStr">
        <is>
          <t>0</t>
        </is>
      </c>
      <c r="E21" s="5" t="inlineStr">
        <is>
          <t>850,00</t>
        </is>
      </c>
      <c r="F21" s="4" t="inlineStr">
        <is>
          <t>50.00</t>
        </is>
      </c>
    </row>
    <row collapsed="false" customFormat="false" customHeight="false" hidden="false" ht="12.1" outlineLevel="0" r="22">
      <c r="A22" s="5" t="s">
        <f>=HYPERLINK("https://www.rossileiloes.com.br/lote/detalhe/122807", "012")</f>
      </c>
      <c r="B22" s="4" t="s">
        <f>=HYPERLINK("https://www.rossileiloes.com.br/lote/detalhe/122807", " Teclado gamer Braview T-801 (69 unid)")</f>
      </c>
      <c r="C22" s="4" t="inlineStr">
        <is>
          <t>Não vendido</t>
        </is>
      </c>
      <c r="D22" s="4" t="inlineStr">
        <is>
          <t>0</t>
        </is>
      </c>
      <c r="E22" s="5" t="inlineStr">
        <is>
          <t>4.500,00</t>
        </is>
      </c>
      <c r="F22" s="4" t="inlineStr">
        <is>
          <t>100.00</t>
        </is>
      </c>
    </row>
    <row collapsed="false" customFormat="false" customHeight="false" hidden="false" ht="12.1" outlineLevel="0" r="23">
      <c r="A23" s="5" t="s">
        <f>=HYPERLINK("https://www.rossileiloes.com.br/lote/detalhe/122804", "013")</f>
      </c>
      <c r="B23" s="4" t="s">
        <f>=HYPERLINK("https://www.rossileiloes.com.br/lote/detalhe/122804", " Mouse digital Diversos PS2 (39 unid)")</f>
      </c>
      <c r="C23" s="4" t="inlineStr">
        <is>
          <t>Não vendido</t>
        </is>
      </c>
      <c r="D23" s="4" t="inlineStr">
        <is>
          <t>0</t>
        </is>
      </c>
      <c r="E23" s="5" t="inlineStr">
        <is>
          <t>350,00</t>
        </is>
      </c>
      <c r="F23" s="4" t="inlineStr">
        <is>
          <t>50.00</t>
        </is>
      </c>
    </row>
    <row collapsed="false" customFormat="false" customHeight="false" hidden="false" ht="12.1" outlineLevel="0" r="24">
      <c r="A24" s="5" t="s">
        <f>=HYPERLINK("https://www.rossileiloes.com.br/lote/detalhe/122799", "014")</f>
      </c>
      <c r="B24" s="4" t="s">
        <f>=HYPERLINK("https://www.rossileiloes.com.br/lote/detalhe/122799", " Sevidor Dell PowerEdge 2900 (sem testes)")</f>
      </c>
      <c r="C24" s="4" t="inlineStr">
        <is>
          <t>Não vendido</t>
        </is>
      </c>
      <c r="D24" s="4" t="inlineStr">
        <is>
          <t>0</t>
        </is>
      </c>
      <c r="E24" s="5" t="inlineStr">
        <is>
          <t>400,00</t>
        </is>
      </c>
      <c r="F24" s="4" t="inlineStr">
        <is>
          <t>50.00</t>
        </is>
      </c>
    </row>
    <row collapsed="false" customFormat="false" customHeight="false" hidden="false" ht="12.1" outlineLevel="0" r="25">
      <c r="A25" s="5" t="s">
        <f>=HYPERLINK("https://www.rossileiloes.com.br/lote/detalhe/122809", "015")</f>
      </c>
      <c r="B25" s="4" t="s">
        <f>=HYPERLINK("https://www.rossileiloes.com.br/lote/detalhe/122809", " Central PABX Impacta 94R Intelbras 16 linhas 32 ramais, 02 Voice panel Data voice 50 posições")</f>
      </c>
      <c r="C25" s="4" t="inlineStr">
        <is>
          <t>Não vendido</t>
        </is>
      </c>
      <c r="D25" s="4" t="inlineStr">
        <is>
          <t>0</t>
        </is>
      </c>
      <c r="E25" s="5" t="inlineStr">
        <is>
          <t>2.000,00</t>
        </is>
      </c>
      <c r="F25" s="4" t="inlineStr">
        <is>
          <t>100.00</t>
        </is>
      </c>
    </row>
    <row collapsed="false" customFormat="false" customHeight="false" hidden="false" ht="12.1" outlineLevel="0" r="26">
      <c r="A26" s="5" t="s">
        <f>=HYPERLINK("https://www.rossileiloes.com.br/lote/detalhe/122806", "016")</f>
      </c>
      <c r="B26" s="4" t="s">
        <f>=HYPERLINK("https://www.rossileiloes.com.br/lote/detalhe/122806", " Central PABX Impacta 94R Intelbras 8 linhas 32 ramais")</f>
      </c>
      <c r="C26" s="4" t="inlineStr">
        <is>
          <t>Não vendido</t>
        </is>
      </c>
      <c r="D26" s="4" t="inlineStr">
        <is>
          <t>0</t>
        </is>
      </c>
      <c r="E26" s="5" t="inlineStr">
        <is>
          <t>1.500,00</t>
        </is>
      </c>
      <c r="F26" s="4" t="inlineStr">
        <is>
          <t>50.00</t>
        </is>
      </c>
    </row>
    <row collapsed="false" customFormat="false" customHeight="false" hidden="false" ht="12.1" outlineLevel="0" r="27">
      <c r="A27" s="5" t="s">
        <f>=HYPERLINK("https://www.rossileiloes.com.br/lote/detalhe/122811", "017")</f>
      </c>
      <c r="B27" s="4" t="s">
        <f>=HYPERLINK("https://www.rossileiloes.com.br/lote/detalhe/122811", " Central PABX Impacta 140 Intelbras 08 linhas 64 ramais")</f>
      </c>
      <c r="C27" s="4" t="inlineStr">
        <is>
          <t>Não vendido</t>
        </is>
      </c>
      <c r="D27" s="4" t="inlineStr">
        <is>
          <t>0</t>
        </is>
      </c>
      <c r="E27" s="5" t="inlineStr">
        <is>
          <t>6.000,00</t>
        </is>
      </c>
      <c r="F27" s="4" t="inlineStr">
        <is>
          <t>100.00</t>
        </is>
      </c>
    </row>
    <row collapsed="false" customFormat="false" customHeight="false" hidden="false" ht="12.1" outlineLevel="0" r="28">
      <c r="A28" s="5" t="s">
        <f>=HYPERLINK("https://www.rossileiloes.com.br/lote/detalhe/122810", "018")</f>
      </c>
      <c r="B28" s="4" t="s">
        <f>=HYPERLINK("https://www.rossileiloes.com.br/lote/detalhe/122810", " Central PABX Impacta 40 Intelbras 04 linhas 32 ramais, 21 Telefones analogicos diversos")</f>
      </c>
      <c r="C28" s="4" t="inlineStr">
        <is>
          <t>Não vendido</t>
        </is>
      </c>
      <c r="D28" s="4" t="inlineStr">
        <is>
          <t>0</t>
        </is>
      </c>
      <c r="E28" s="5" t="inlineStr">
        <is>
          <t>2.000,00</t>
        </is>
      </c>
      <c r="F28"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2026-06-28T09:05:44.00Z</dcterms:created>
  <dc:creator>Tellks Tecnologia</dc:creator>
  <cp:revision>0</cp:revision>
</cp:coreProperties>
</file>