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VEÍCULOS, MOTO, MAQ. PESADAS, TRATORES E DIVS.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=HYPERLINK("https://www.rossileiloes.com.br/lote/detalhe/108668", "001")</f>
      </c>
      <c r="B11" s="4" t="s">
        <f>=HYPERLINK("https://www.rossileiloes.com.br/lote/detalhe/108668", " PAINEL ESTRELA TRIÂNGULO COMPENSADORA DE 100CV – 220VOLTS. ARMÁRIO DE PAINEL ELÉTRICO VAZIO . INVERSOR DE FREQUÊNCIA SIEMENS 250 KWA – 380 . NO ESTADO EM QUE SE ENCONTRA. ")</f>
      </c>
      <c r="C11" s="4" t="inlineStr">
        <is>
          <t>Vendido</t>
        </is>
      </c>
      <c r="D11" s="4" t="inlineStr">
        <is>
          <t>29</t>
        </is>
      </c>
      <c r="E11" s="5" t="inlineStr">
        <is>
          <t>6.400,00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=HYPERLINK("https://www.rossileiloes.com.br/lote/detalhe/108679", "002")</f>
      </c>
      <c r="B12" s="4" t="s">
        <f>=HYPERLINK("https://www.rossileiloes.com.br/lote/detalhe/108679", " 04 (QUATRO) ESTUFAS DE LABORATÓRIO. ESTUFA PARA CULTURA BACTERIOLOGICA, MODELO LUCADEMA, VOLT 220V BANHO MARIA MOD. 112 DIGITAL, TEMPERATURA 100C, 220V S/GP. 448 L  NO ESTADO EM QUE SE ENCONTRA. ")</f>
      </c>
      <c r="C12" s="4" t="inlineStr">
        <is>
          <t>Vendido</t>
        </is>
      </c>
      <c r="D12" s="4" t="inlineStr">
        <is>
          <t>1</t>
        </is>
      </c>
      <c r="E12" s="5" t="inlineStr">
        <is>
          <t>600,00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=HYPERLINK("https://www.rossileiloes.com.br/lote/detalhe/108670", "003")</f>
      </c>
      <c r="B13" s="4" t="s">
        <f>=HYPERLINK("https://www.rossileiloes.com.br/lote/detalhe/108670", " 02 ( DUAS) CAFETEIRAS ELÉTRICAS INDUSTRIAIS, CAPACIDADE 04 L, COM 02 TORNEIRAS E TERMOSTATO EM AÇO INOX, MARCA CONSERCAF. BEBEDOURO DE PAGUA MARCA LATINA . NO ESTADO EM QUE SE ENCONTRA. ")</f>
      </c>
      <c r="C13" s="4" t="inlineStr">
        <is>
          <t>Vendido</t>
        </is>
      </c>
      <c r="D13" s="4" t="inlineStr">
        <is>
          <t>6</t>
        </is>
      </c>
      <c r="E13" s="5" t="inlineStr">
        <is>
          <t>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=HYPERLINK("https://www.rossileiloes.com.br/lote/detalhe/108681", "004")</f>
      </c>
      <c r="B14" s="4" t="s">
        <f>=HYPERLINK("https://www.rossileiloes.com.br/lote/detalhe/108681", " LOTE DE SUCATAS DE MICROS COMPUTADORES, IMPRESORAS, TV , CARTUCHO DE TONER, MAQUINAS DE ESCREVER FACIT , OLIVETTI. NO ESTADO EM QUE SE ENCONTRA. ")</f>
      </c>
      <c r="C14" s="4" t="inlineStr">
        <is>
          <t>Vendido</t>
        </is>
      </c>
      <c r="D14" s="4" t="inlineStr">
        <is>
          <t>1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=HYPERLINK("https://www.rossileiloes.com.br/lote/detalhe/108673", "005")</f>
      </c>
      <c r="B15" s="4" t="s">
        <f>=HYPERLINK("https://www.rossileiloes.com.br/lote/detalhe/108673", " LOTE DE APARELHOS DE AR CONDICIONADO  MARCA YORK 12.000 BTU E 18000 BTUS. NO ESTADO EM QUE SE ENCONTRA. ")</f>
      </c>
      <c r="C15" s="4" t="inlineStr">
        <is>
          <t>Vendido</t>
        </is>
      </c>
      <c r="D15" s="4" t="inlineStr">
        <is>
          <t>6</t>
        </is>
      </c>
      <c r="E15" s="5" t="inlineStr">
        <is>
          <t>1.400,00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=HYPERLINK("https://www.rossileiloes.com.br/lote/detalhe/108671", "006")</f>
      </c>
      <c r="B16" s="4" t="s">
        <f>=HYPERLINK("https://www.rossileiloes.com.br/lote/detalhe/108671", " CHAVE COMPENSADORA AUTOMÁTICA, PARTIDA TRIFÁSICA, TIPO AUTO-TRANSFORMADOR P/ MOTOR 250HP RPM-1700 CHAVE COMPENSADORA AUTOMÁTICA 250 HP – 380 VOLTS CHAVE COMPENSADORA AUTOMÁTICA DE 100 HP, 220V CHAVE COMPENSADORA AUTOMÁTICA, PARTIDA TRIFÁSICA, TIPO AUTO-TRANSFORMADOR PARA MOTOR 250HP, RPM-1700, VOLT")</f>
      </c>
      <c r="C16" s="4" t="inlineStr">
        <is>
          <t>Vendido</t>
        </is>
      </c>
      <c r="D16" s="4" t="inlineStr">
        <is>
          <t>14</t>
        </is>
      </c>
      <c r="E16" s="5" t="inlineStr">
        <is>
          <t>8.250,00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=HYPERLINK("https://www.rossileiloes.com.br/lote/detalhe/108675", "007")</f>
      </c>
      <c r="B17" s="4" t="s">
        <f>=HYPERLINK("https://www.rossileiloes.com.br/lote/detalhe/108675", " LOTE DIVERSOS DE  MOTORES ELETRICOS, BOMBAS DOSADORAS, MOTO BOMBAS ESTACIONÁRIAS DE CAMINHÕES DE ÁGUA. NO ESTADO EM QUE SE ENCONTRA. ")</f>
      </c>
      <c r="C17" s="4" t="inlineStr">
        <is>
          <t>Vendido</t>
        </is>
      </c>
      <c r="D17" s="4" t="inlineStr">
        <is>
          <t>27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=HYPERLINK("https://www.rossileiloes.com.br/lote/detalhe/108684", "008")</f>
      </c>
      <c r="B18" s="4" t="s">
        <f>=HYPERLINK("https://www.rossileiloes.com.br/lote/detalhe/108684", " BOMBAS DE CAPTAÇÃO DE ÁGUA BRUTA E MOTORES ELETRICOS BUFALO E GENERAL ELETRICA. NO ESTADO EM QUE SE ENCONTRA. ")</f>
      </c>
      <c r="C18" s="4" t="inlineStr">
        <is>
          <t>Vendido</t>
        </is>
      </c>
      <c r="D18" s="4" t="inlineStr">
        <is>
          <t>66</t>
        </is>
      </c>
      <c r="E18" s="5" t="inlineStr">
        <is>
          <t>18.250,00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=HYPERLINK("https://www.rossileiloes.com.br/lote/detalhe/108674", "009")</f>
      </c>
      <c r="B19" s="4" t="s">
        <f>=HYPERLINK("https://www.rossileiloes.com.br/lote/detalhe/108674", " MOTO ML, 125 CC, ANO 1985, COR CINZA, MARCA HONDA, PLACA BFX-3831 COM DOCUMENTO LICENCIADA. NO ESTADO EM QUE SE ENCONTRA.  PLACA:   BFW-3831 CHASSI:  CG125BR2151736 RENAVAM:  00393353516")</f>
      </c>
      <c r="C19" s="4" t="inlineStr">
        <is>
          <t>Vendido</t>
        </is>
      </c>
      <c r="D19" s="4" t="inlineStr">
        <is>
          <t>4</t>
        </is>
      </c>
      <c r="E19" s="5" t="inlineStr">
        <is>
          <t>2.400,00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=HYPERLINK("https://www.rossileiloes.com.br/lote/detalhe/108685", "010")</f>
      </c>
      <c r="B20" s="4" t="s">
        <f>=HYPERLINK("https://www.rossileiloes.com.br/lote/detalhe/108685", " 03 (TRES) ROÇADEIRAS PARA TRATOR ,  MARCA KAMAQ(MODELO KD172 GL)  E  BALDAN. NO ESTADO EM QUE SE ENCONTRA. ")</f>
      </c>
      <c r="C20" s="4" t="inlineStr">
        <is>
          <t>Vendido</t>
        </is>
      </c>
      <c r="D20" s="4" t="inlineStr">
        <is>
          <t>30</t>
        </is>
      </c>
      <c r="E20" s="5" t="inlineStr">
        <is>
          <t>7.600,00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=HYPERLINK("https://www.rossileiloes.com.br/lote/detalhe/108678", "011")</f>
      </c>
      <c r="B21" s="4" t="s">
        <f>=HYPERLINK("https://www.rossileiloes.com.br/lote/detalhe/108678", " VEÍCULO PICKUP FIAT MOD. FIORINO WORKING, MOTOR 5350535 GASOLINA, MOTOR 4 CIL. 1500 CM 3 DECIL, TRAC. DIANTEIRA CARGA ETIL 650 KG, MOD. 1998, COR BRANCA – COM DOCUMENTO LICENCIADO. NO ESTADO EM QUE SE ENCONTRA.  PLACA:   CDZ-6627 CHASSI:  9BD255394V8588095 RENAVAM:  00690942508")</f>
      </c>
      <c r="C21" s="4" t="inlineStr">
        <is>
          <t>Vendido</t>
        </is>
      </c>
      <c r="D21" s="4" t="inlineStr">
        <is>
          <t>14</t>
        </is>
      </c>
      <c r="E21" s="5" t="inlineStr">
        <is>
          <t>4.100,00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=HYPERLINK("https://www.rossileiloes.com.br/lote/detalhe/108683", "012")</f>
      </c>
      <c r="B22" s="4" t="s">
        <f>=HYPERLINK("https://www.rossileiloes.com.br/lote/detalhe/108683", " VEÍCULO  PICKUP FIAT  MOD. FIORINO  1.500, ANO 1991, GASOLINA, COR BRANCA, PLACA CZA-1494 – COM DOCUMENTO LICENCIADO. NO ESTADO EM QUE SE ENCONTRA.  PLACA:   CZA-1494 CHASSI:  9BD146000M8195352 RENAVAM:  00420380051")</f>
      </c>
      <c r="C22" s="4" t="inlineStr">
        <is>
          <t>Vendido</t>
        </is>
      </c>
      <c r="D22" s="4" t="inlineStr">
        <is>
          <t>14</t>
        </is>
      </c>
      <c r="E22" s="5" t="inlineStr">
        <is>
          <t>3.400,00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=HYPERLINK("https://www.rossileiloes.com.br/lote/detalhe/108688", "013")</f>
      </c>
      <c r="B23" s="4" t="s">
        <f>=HYPERLINK("https://www.rossileiloes.com.br/lote/detalhe/108688", " VEÍCULO CAMINHÃO DIESEL MOD. D 6503, NO CHASSIS, CHEVROLET, ANO 1977, SÉRIE BR 65352G 19818,COR AZUL HAVAI, ROD. D 825 X 20 – PLACA CZA-1520, SEM MOTOR E CAMBIO   –  COM DOCUMENTO LICENCIADO. NO ESTADO EM QUE SE ENCONTRA.  PLACA:   CZA-1520 CHASSI:  BC65352G19818 RENAVAM:  00393354318")</f>
      </c>
      <c r="C23" s="4" t="inlineStr">
        <is>
          <t>Vendido</t>
        </is>
      </c>
      <c r="D23" s="4" t="inlineStr">
        <is>
          <t>12</t>
        </is>
      </c>
      <c r="E23" s="5" t="inlineStr">
        <is>
          <t>4.750,00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=HYPERLINK("https://www.rossileiloes.com.br/lote/detalhe/108676", "014")</f>
      </c>
      <c r="B24" s="4" t="s">
        <f>=HYPERLINK("https://www.rossileiloes.com.br/lote/detalhe/108676", " VEÍCULO CAMINHÃO TOCO NO CHASSIS, ANO 1977, MOD. D-60, DIESEL CHEVROLET, CHASSIS BC68352G142960, PL. ID-2402.  PINTURA NA COR AZUL, PLACA BFW-5905 – COM DOCUMENTO LICENCIADO. NO ESTADO EM QUE SE ENCONTRA.  PLACA:   BFW-5905 CHASSI:  BC68352G14290 RENAVAM:  00369553187")</f>
      </c>
      <c r="C24" s="4" t="inlineStr">
        <is>
          <t>Vendido</t>
        </is>
      </c>
      <c r="D24" s="4" t="inlineStr">
        <is>
          <t>13</t>
        </is>
      </c>
      <c r="E24" s="5" t="inlineStr">
        <is>
          <t>12.000,00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=HYPERLINK("https://www.rossileiloes.com.br/lote/detalhe/108680", "015")</f>
      </c>
      <c r="B25" s="4" t="s">
        <f>=HYPERLINK("https://www.rossileiloes.com.br/lote/detalhe/108680", " RETRO ESCAVADEIRA 580 H, MARCA CASE, MOTOR PERKINS, ANO 1990  NO ESTADO EM QUE SE ENCONTRA. ")</f>
      </c>
      <c r="C25" s="4" t="inlineStr">
        <is>
          <t>Vendido</t>
        </is>
      </c>
      <c r="D25" s="4" t="inlineStr">
        <is>
          <t>73</t>
        </is>
      </c>
      <c r="E25" s="5" t="inlineStr">
        <is>
          <t>46.000,00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=HYPERLINK("https://www.rossileiloes.com.br/lote/detalhe/108682", "016")</f>
      </c>
      <c r="B26" s="4" t="s">
        <f>=HYPERLINK("https://www.rossileiloes.com.br/lote/detalhe/108682", " [ VÍDEO ] ESCAVADEIRA HIDRÁULICA MOD. FH200, CHASSIS 511, FIATALLIS, EQUIPADA COM CAÇAMBA,  ANO DE FABRICAÇÃO 1998, MOVIADA À DIESEL NO ESTADO EM QUE SE ENCONTRA. ")</f>
      </c>
      <c r="C26" s="4" t="inlineStr">
        <is>
          <t>Vendido</t>
        </is>
      </c>
      <c r="D26" s="4" t="inlineStr">
        <is>
          <t>9</t>
        </is>
      </c>
      <c r="E26" s="5" t="inlineStr">
        <is>
          <t>108.000,00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=HYPERLINK("https://www.rossileiloes.com.br/lote/detalhe/108672", "017")</f>
      </c>
      <c r="B27" s="4" t="s">
        <f>=HYPERLINK("https://www.rossileiloes.com.br/lote/detalhe/108672", " RETRO ESCAVADEIRA, CASE, MOD. 580H, MOTOR DIESEL PERKINS 74 HP CARROCERIA HIDR. COM CAÇAMBA STANDART 0,76 M3 NO ESTADO EM QUE SE ENCONTRA. ")</f>
      </c>
      <c r="C27" s="4" t="inlineStr">
        <is>
          <t>Vendido</t>
        </is>
      </c>
      <c r="D27" s="4" t="inlineStr">
        <is>
          <t>27</t>
        </is>
      </c>
      <c r="E27" s="5" t="inlineStr">
        <is>
          <t>27.000,00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=HYPERLINK("https://www.rossileiloes.com.br/lote/detalhe/108689", "018")</f>
      </c>
      <c r="B28" s="4" t="s">
        <f>=HYPERLINK("https://www.rossileiloes.com.br/lote/detalhe/108689", " RETRO ESCAVADEIRA FORD 6600, ANO 1981, SÉRIE V-154393 NO ESTADO EM QUE SE ENCONTRA. ")</f>
      </c>
      <c r="C28" s="4" t="inlineStr">
        <is>
          <t>Vendido</t>
        </is>
      </c>
      <c r="D28" s="4" t="inlineStr">
        <is>
          <t>38</t>
        </is>
      </c>
      <c r="E28" s="5" t="inlineStr">
        <is>
          <t>30.500,00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=HYPERLINK("https://www.rossileiloes.com.br/lote/detalhe/108669", "019")</f>
      </c>
      <c r="B29" s="4" t="s">
        <f>=HYPERLINK("https://www.rossileiloes.com.br/lote/detalhe/108669", " TRANSFORMADOR ITAIPU 150KVA 220V NO ESTADO EM QUE SE ENCONTRA. ")</f>
      </c>
      <c r="C29" s="4" t="inlineStr">
        <is>
          <t>Vendido</t>
        </is>
      </c>
      <c r="D29" s="4" t="inlineStr">
        <is>
          <t>26</t>
        </is>
      </c>
      <c r="E29" s="5" t="inlineStr">
        <is>
          <t>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=HYPERLINK("https://www.rossileiloes.com.br/lote/detalhe/108687", "020")</f>
      </c>
      <c r="B30" s="4" t="s">
        <f>=HYPERLINK("https://www.rossileiloes.com.br/lote/detalhe/108687", "TRANSFORMADOR INCOTRAZA 225 KVA 220V. NO ESTADO EM QUE SE ENCONTRA.")</f>
      </c>
      <c r="C30" s="4" t="inlineStr">
        <is>
          <t>Vendido</t>
        </is>
      </c>
      <c r="D30" s="4" t="inlineStr">
        <is>
          <t>62</t>
        </is>
      </c>
      <c r="E30" s="5" t="inlineStr">
        <is>
          <t>13.200,00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=HYPERLINK("https://www.rossileiloes.com.br/lote/detalhe/108686", "021")</f>
      </c>
      <c r="B31" s="4" t="s">
        <f>=HYPERLINK("https://www.rossileiloes.com.br/lote/detalhe/108686", " TRANSFORMADOR SECO DE 40 KVA, ENTRADA DE 380V, SAÍDA TRIFÁSICA   NEUTRO, 220/127 VOLTS, COM CAIXA, MARCA FB. NO ESTADO EM QUE SE ENCONTRA. ")</f>
      </c>
      <c r="C31" s="4" t="inlineStr">
        <is>
          <t>Vendido</t>
        </is>
      </c>
      <c r="D31" s="4" t="inlineStr">
        <is>
          <t>2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=HYPERLINK("https://www.rossileiloes.com.br/lote/detalhe/108677", "022")</f>
      </c>
      <c r="B32" s="4" t="s">
        <f>=HYPERLINK("https://www.rossileiloes.com.br/lote/detalhe/108677", " OBS.  LOTE ESTÁ SEM A BOMBA  -   CHURUMEIRA, CAP. 6 TON, 4 RODAS, ARO 16, EM CHAPA DE AÇO CARBONO LAMINADA A QUENTE , TIPO SAE 1008/1010,  ARO 16 X16 NO ESTADO EM QUE SE ENCONTRA. SEM BOMBA.  ")</f>
      </c>
      <c r="C32" s="4" t="inlineStr">
        <is>
          <t>Vendido</t>
        </is>
      </c>
      <c r="D32" s="4" t="inlineStr">
        <is>
          <t>68</t>
        </is>
      </c>
      <c r="E32" s="5" t="inlineStr">
        <is>
          <t>7.200,00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=HYPERLINK("https://www.rossileiloes.com.br/lote/detalhe/108690", "023")</f>
      </c>
      <c r="B33" s="4" t="s">
        <f>=HYPERLINK("https://www.rossileiloes.com.br/lote/detalhe/108690", " CARRETA COM 02 EIXOS,P/ 4000KG COM 04 PNEUS, COM GUARDAS FECHADAS, CARROCERIA MEDINDO 3,30 X 0,90 X 5,00MS, MARCA FIDO. NO ESTADO EM QUE SE ENCONTRA. ")</f>
      </c>
      <c r="C33" s="4" t="inlineStr">
        <is>
          <t>Vendido</t>
        </is>
      </c>
      <c r="D33" s="4" t="inlineStr">
        <is>
          <t>30</t>
        </is>
      </c>
      <c r="E33" s="5" t="inlineStr">
        <is>
          <t>6.800,00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=HYPERLINK("https://www.rossileiloes.com.br/lote/detalhe/108691", "024")</f>
      </c>
      <c r="B34" s="4" t="s">
        <f>=HYPERLINK("https://www.rossileiloes.com.br/lote/detalhe/108691", " LOTE DE SUCATAS APROXIMADAMENTE 4.000 KG, FERRAGENS, T ELHAS DE LATA, BASE DE BOMBAS. NO ESTADO EM QUE SE ENCONTRA. ")</f>
      </c>
      <c r="C34" s="4" t="inlineStr">
        <is>
          <t>Vendido</t>
        </is>
      </c>
      <c r="D34" s="4" t="inlineStr">
        <is>
          <t>11</t>
        </is>
      </c>
      <c r="E34" s="5" t="inlineStr">
        <is>
          <t>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=HYPERLINK("https://www.rossileiloes.com.br/lote/detalhe/108692", "025")</f>
      </c>
      <c r="B35" s="4" t="s">
        <f>=HYPERLINK("https://www.rossileiloes.com.br/lote/detalhe/108692", " OBS:  LOTE ESTÁ SEM A BOMBA -  CHURUMEIRA - DISTRIBUIDORA DE ADUBO ORGÂNICO LÍQUIDO A VÁCUO, DLV 6.0, EIXO RODADO SIMPLES, CAP. 6000 LITROS, TANQUE CONSTITUIDO EM CHAPA 4,75MM, COM CARDAN,ARO 20 NO ESTADO EM QUE SE ENCONTRA. SEM BOMBA. ")</f>
      </c>
      <c r="C35" s="4" t="inlineStr">
        <is>
          <t>Vendido</t>
        </is>
      </c>
      <c r="D35" s="4" t="inlineStr">
        <is>
          <t>41</t>
        </is>
      </c>
      <c r="E35" s="5" t="inlineStr">
        <is>
          <t>6.200,00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=HYPERLINK("https://www.rossileiloes.com.br/lote/detalhe/108694", "026")</f>
      </c>
      <c r="B36" s="4" t="s">
        <f>=HYPERLINK("https://www.rossileiloes.com.br/lote/detalhe/108694", " TANQUE COM CAPACIDADE PARA 8.000 LITROS PARA GUAC/ BARRA DE IRRGAÇÃO, COM 01 COMPARTIMENTO, SEM COFRE DE EXPANSÃO NO ESTADO EM QUE SE ENCONTRA. ")</f>
      </c>
      <c r="C36" s="4" t="inlineStr">
        <is>
          <t>Vendido</t>
        </is>
      </c>
      <c r="D36" s="4" t="inlineStr">
        <is>
          <t>27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=HYPERLINK("https://www.rossileiloes.com.br/lote/detalhe/108693", "027")</f>
      </c>
      <c r="B37" s="4" t="s">
        <f>=HYPERLINK("https://www.rossileiloes.com.br/lote/detalhe/108693", " MOTOR DE CAMINHÃO , MOVIDO A DIESEL NO ESTADO EM QUE SE ENCONTRA. ")</f>
      </c>
      <c r="C37" s="4" t="inlineStr">
        <is>
          <t>Vendido</t>
        </is>
      </c>
      <c r="D37" s="4" t="inlineStr">
        <is>
          <t>3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=HYPERLINK("https://www.rossileiloes.com.br/lote/detalhe/108695", "028")</f>
      </c>
      <c r="B38" s="4" t="s">
        <f>=HYPERLINK("https://www.rossileiloes.com.br/lote/detalhe/108695", " CAÇAMBA BASCULANTE CAPACIDADE 05M³ ADAPTADA EM  CHASSIS CHEVROLET  D-70 . NO ESTADO EM QUE SE ENCONTRA. ")</f>
      </c>
      <c r="C38" s="4" t="inlineStr">
        <is>
          <t>Vendido</t>
        </is>
      </c>
      <c r="D38" s="4" t="inlineStr">
        <is>
          <t>24</t>
        </is>
      </c>
      <c r="E38" s="5" t="inlineStr">
        <is>
          <t>7.250,00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=HYPERLINK("https://www.rossileiloes.com.br/lote/detalhe/108696", "029")</f>
      </c>
      <c r="B39" s="4" t="s">
        <f>=HYPERLINK("https://www.rossileiloes.com.br/lote/detalhe/108696", " VEÍCULO CAMINHONETE PICKUP TOWER UD, CABINE DUPLA, CARROCERIA ABERTA, 48CV/970, ANO 2010, MOVIDO À GASOLINA, COR BRANCA NO ESTADO EM QUE SE ENCONTRA.  PLACA:   EHE-7692 CHASSI:  LKHPC2CG0BAL82926 RENAVAM:  00328533734")</f>
      </c>
      <c r="C39" s="4" t="inlineStr">
        <is>
          <t>Vendido</t>
        </is>
      </c>
      <c r="D39" s="4" t="inlineStr">
        <is>
          <t>25</t>
        </is>
      </c>
      <c r="E39" s="5" t="inlineStr">
        <is>
          <t>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=HYPERLINK("https://www.rossileiloes.com.br/lote/detalhe/108697", "030")</f>
      </c>
      <c r="B40" s="4" t="s">
        <f>=HYPERLINK("https://www.rossileiloes.com.br/lote/detalhe/108697", " 800 LITROS DE OLEO  AUTOMOTIVO USADO.  NO ESTADO EM QUE SE ENCONTRA. ")</f>
      </c>
      <c r="C40" s="4" t="inlineStr">
        <is>
          <t>Vendido</t>
        </is>
      </c>
      <c r="D40" s="4" t="inlineStr">
        <is>
          <t>12</t>
        </is>
      </c>
      <c r="E40" s="5" t="inlineStr">
        <is>
          <t>1.750,00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=HYPERLINK("https://www.rossileiloes.com.br/lote/detalhe/108699", "031")</f>
      </c>
      <c r="B41" s="4" t="s">
        <f>=HYPERLINK("https://www.rossileiloes.com.br/lote/detalhe/108699", " LOTE  DE SUCASTAS DE BATERIAIS DE VEICULOS E CAMINHÕES, SENDO 04 DE 60 AMPERES, 07 DE 100 AMP. 01 DE 45 AMP. E 01 DE 150 APERES.  NO ESTADO EM QUE SE ENCONTRA. ")</f>
      </c>
      <c r="C41" s="4" t="inlineStr">
        <is>
          <t>Vendido</t>
        </is>
      </c>
      <c r="D41" s="4" t="inlineStr">
        <is>
          <t>10</t>
        </is>
      </c>
      <c r="E41" s="5" t="inlineStr">
        <is>
          <t>2.300,00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=HYPERLINK("https://www.rossileiloes.com.br/lote/detalhe/108698", "032")</f>
      </c>
      <c r="B42" s="4" t="s">
        <f>=HYPERLINK("https://www.rossileiloes.com.br/lote/detalhe/108698", " LOTE DE 3060 CARCAÇAS DE HIDROMETROS, O QUE REPRESENTA APROXIMADAMENTE  1790 KILOS. NO ESTADO EM QUE SE ENCONTRA. ")</f>
      </c>
      <c r="C42" s="4" t="inlineStr">
        <is>
          <t>Vendido</t>
        </is>
      </c>
      <c r="D42" s="4" t="inlineStr">
        <is>
          <t>56</t>
        </is>
      </c>
      <c r="E42" s="5" t="inlineStr">
        <is>
          <t>30.500,00</t>
        </is>
      </c>
      <c r="F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2026-06-28T11:55:39.00Z</dcterms:created>
  <dc:creator>Tellks Tecnologia</dc:creator>
  <cp:revision>0</cp:revision>
</cp:coreProperties>
</file>