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MÁQUINAS PESADAS * SUCATAS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=HYPERLINK("https://www.rossileiloes.com.br/lote/detalhe/104221", "001")</f>
      </c>
      <c r="B11" s="4" t="s">
        <f>=HYPERLINK("https://www.rossileiloes.com.br/lote/detalhe/104221", " Empilhadeira linde ag 35 motor Perkins ano 2002")</f>
      </c>
      <c r="C11" s="4" t="inlineStr">
        <is>
          <t>Vendido</t>
        </is>
      </c>
      <c r="D11" s="4" t="inlineStr">
        <is>
          <t>9</t>
        </is>
      </c>
      <c r="E11" s="5" t="inlineStr">
        <is>
          <t>14.000,00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=HYPERLINK("https://www.rossileiloes.com.br/lote/detalhe/104222", "002")</f>
      </c>
      <c r="B12" s="4" t="s">
        <f>=HYPERLINK("https://www.rossileiloes.com.br/lote/detalhe/104222", " Empilhadeira Clark dpy 25 motor Q20B")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=HYPERLINK("https://www.rossileiloes.com.br/lote/detalhe/104230", "004")</f>
      </c>
      <c r="B13" s="4" t="s">
        <f>=HYPERLINK("https://www.rossileiloes.com.br/lote/detalhe/104230", " Empilhadeira clark 7T motor Q20B")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=HYPERLINK("https://www.rossileiloes.com.br/lote/detalhe/104229", "005")</f>
      </c>
      <c r="B14" s="4" t="s">
        <f>=HYPERLINK("https://www.rossileiloes.com.br/lote/detalhe/104229", "Caminhão  Mb 1513 ano 1983 -  Guindaste villares acoplado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=HYPERLINK("https://www.rossileiloes.com.br/lote/detalhe/104228", "006")</f>
      </c>
      <c r="B15" s="4" t="s">
        <f>=HYPERLINK("https://www.rossileiloes.com.br/lote/detalhe/104228", "Caminhão  Mercedes Benz 1418 - 1994 (ex Exército Brasileiro)")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=HYPERLINK("https://www.rossileiloes.com.br/lote/detalhe/104227", "007")</f>
      </c>
      <c r="B16" s="4" t="s">
        <f>=HYPERLINK("https://www.rossileiloes.com.br/lote/detalhe/104227", " Sucata de iveco 2004 motor funcionando - Sem direito a documento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=HYPERLINK("https://www.rossileiloes.com.br/lote/detalhe/104238", "008")</f>
      </c>
      <c r="B17" s="4" t="s">
        <f>=HYPERLINK("https://www.rossileiloes.com.br/lote/detalhe/104238", "Caminhão Volkswagen Constellation 15-190 ano 2012 (Atenção: média monta duas transferências)")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53.000,00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=HYPERLINK("https://www.rossileiloes.com.br/lote/detalhe/104231", "009")</f>
      </c>
      <c r="B18" s="4" t="s">
        <f>=HYPERLINK("https://www.rossileiloes.com.br/lote/detalhe/104231", " Empilhadeira Toyota 10T motor Mercedes")</f>
      </c>
      <c r="C18" s="4" t="inlineStr">
        <is>
          <t>Vendido</t>
        </is>
      </c>
      <c r="D18" s="4" t="inlineStr">
        <is>
          <t>11</t>
        </is>
      </c>
      <c r="E18" s="5" t="inlineStr">
        <is>
          <t>45.000,00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=HYPERLINK("https://www.rossileiloes.com.br/lote/detalhe/104235", "010")</f>
      </c>
      <c r="B19" s="4" t="s">
        <f>=HYPERLINK("https://www.rossileiloes.com.br/lote/detalhe/104235", " Caminhão fossa Mb 1513 1975 - parou funcionando")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=HYPERLINK("https://www.rossileiloes.com.br/lote/detalhe/104240", "011")</f>
      </c>
      <c r="B20" s="4" t="s">
        <f>=HYPERLINK("https://www.rossileiloes.com.br/lote/detalhe/104240", "Caminhão  Ford cargo 1722 ano 2007 caçamba basculante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=HYPERLINK("https://www.rossileiloes.com.br/lote/detalhe/104239", "012")</f>
      </c>
      <c r="B21" s="4" t="s">
        <f>=HYPERLINK("https://www.rossileiloes.com.br/lote/detalhe/104239", " Caminhão Volvo nl12 400 1992 6x4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49.000,00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=HYPERLINK("https://www.rossileiloes.com.br/lote/detalhe/104226", "013")</f>
      </c>
      <c r="B22" s="4" t="s">
        <f>=HYPERLINK("https://www.rossileiloes.com.br/lote/detalhe/104226", " Caminhão Mercedes Benz 1218r ano 2001 (faltando peças)")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=HYPERLINK("https://www.rossileiloes.com.br/lote/detalhe/104223", "014")</f>
      </c>
      <c r="B23" s="4" t="s">
        <f>=HYPERLINK("https://www.rossileiloes.com.br/lote/detalhe/104223", " Caminhão Mercedes Benz 1113 ano 1973 - tanque de combustível")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36.000,00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=HYPERLINK("https://www.rossileiloes.com.br/lote/detalhe/104225", "015")</f>
      </c>
      <c r="B24" s="4" t="s">
        <f>=HYPERLINK("https://www.rossileiloes.com.br/lote/detalhe/104225", " Caminhão Mercedes Benz 1614 ano 1992 - reduzido, no chassi")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=HYPERLINK("https://www.rossileiloes.com.br/lote/detalhe/104232", "017")</f>
      </c>
      <c r="B25" s="4" t="s">
        <f>=HYPERLINK("https://www.rossileiloes.com.br/lote/detalhe/104232", " Caminhão Ford cargo 1517 ano 2006 - barulho no motor")</f>
      </c>
      <c r="C25" s="4" t="inlineStr">
        <is>
          <t>Vendido</t>
        </is>
      </c>
      <c r="D25" s="4" t="inlineStr">
        <is>
          <t>12</t>
        </is>
      </c>
      <c r="E25" s="5" t="inlineStr">
        <is>
          <t>41.000,00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=HYPERLINK("https://www.rossileiloes.com.br/lote/detalhe/104234", "018")</f>
      </c>
      <c r="B26" s="4" t="s">
        <f>=HYPERLINK("https://www.rossileiloes.com.br/lote/detalhe/104234", " Caminhão Mercedes Benz 2318 ano 1991 -  parou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42.000,00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=HYPERLINK("https://www.rossileiloes.com.br/lote/detalhe/104236", "019")</f>
      </c>
      <c r="B27" s="4" t="s">
        <f>=HYPERLINK("https://www.rossileiloes.com.br/lote/detalhe/104236", " Caminhão Volvo nl10 ano 1987 6x4 - parou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=HYPERLINK("https://www.rossileiloes.com.br/lote/detalhe/104233", "020")</f>
      </c>
      <c r="B28" s="4" t="s">
        <f>=HYPERLINK("https://www.rossileiloes.com.br/lote/detalhe/104233", " Caminhão Mercedes Benz 1620 ano 2006 caçamba basculante (motor,caixa e diferencial no lugar, faltando algumas peças pequenas)")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=HYPERLINK("https://www.rossileiloes.com.br/lote/detalhe/104237", "021")</f>
      </c>
      <c r="B29" s="4" t="s">
        <f>=HYPERLINK("https://www.rossileiloes.com.br/lote/detalhe/104237", " Caminhão Mercedes Benz 1620 ano 2006 caçamba basculante (motor,caixa e diferencial no lugar, faltando algumas peças pequenas)")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=HYPERLINK("https://www.rossileiloes.com.br/lote/detalhe/104241", "023")</f>
      </c>
      <c r="B30" s="4" t="s">
        <f>=HYPERLINK("https://www.rossileiloes.com.br/lote/detalhe/104241", " Caminhão Mercedes Benz 710 2002 (faltando diferencial, Munck não acompanha)")</f>
      </c>
      <c r="C30" s="4" t="inlineStr">
        <is>
          <t>Vendido</t>
        </is>
      </c>
      <c r="D30" s="4" t="inlineStr">
        <is>
          <t>1</t>
        </is>
      </c>
      <c r="E30" s="5" t="inlineStr">
        <is>
          <t>26.000,00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=HYPERLINK("https://www.rossileiloes.com.br/lote/detalhe/104243", "025")</f>
      </c>
      <c r="B31" s="4" t="s">
        <f>=HYPERLINK("https://www.rossileiloes.com.br/lote/detalhe/104243", " Plataforma reboque com guincho caçador")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=HYPERLINK("https://www.rossileiloes.com.br/lote/detalhe/104242", "027")</f>
      </c>
      <c r="B32" s="4" t="s">
        <f>=HYPERLINK("https://www.rossileiloes.com.br/lote/detalhe/104242", " Trator mf 290 - funcionando, faltando rodas traseiras 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17.000,00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=HYPERLINK("https://www.rossileiloes.com.br/lote/detalhe/104244", "028")</f>
      </c>
      <c r="B33" s="4" t="s">
        <f>=HYPERLINK("https://www.rossileiloes.com.br/lote/detalhe/104244", " Toyota Hilux 2001 4x4 funcionando")</f>
      </c>
      <c r="C33" s="4" t="inlineStr">
        <is>
          <t>Vendido</t>
        </is>
      </c>
      <c r="D33" s="4" t="inlineStr">
        <is>
          <t>6</t>
        </is>
      </c>
      <c r="E33" s="5" t="inlineStr">
        <is>
          <t>25.500,00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=HYPERLINK("https://www.rossileiloes.com.br/lote/detalhe/104245", "029")</f>
      </c>
      <c r="B34" s="4" t="s">
        <f>=HYPERLINK("https://www.rossileiloes.com.br/lote/detalhe/104245", " Ônibus iveco 2011 motor da partida e engrena")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=HYPERLINK("https://www.rossileiloes.com.br/lote/detalhe/104248", "031")</f>
      </c>
      <c r="B35" s="4" t="s">
        <f>=HYPERLINK("https://www.rossileiloes.com.br/lote/detalhe/104248", " Mercedes Benz 1113 1977 azul tanque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=HYPERLINK("https://www.rossileiloes.com.br/lote/detalhe/104246", "032")</f>
      </c>
      <c r="B36" s="4" t="s">
        <f>=HYPERLINK("https://www.rossileiloes.com.br/lote/detalhe/104246", " Mercedes Benz 1113 1973 amarelo no chassi")</f>
      </c>
      <c r="C36" s="4" t="inlineStr">
        <is>
          <t>Vendido</t>
        </is>
      </c>
      <c r="D36" s="4" t="inlineStr">
        <is>
          <t>2</t>
        </is>
      </c>
      <c r="E36" s="5" t="inlineStr">
        <is>
          <t>27.000,00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=HYPERLINK("https://www.rossileiloes.com.br/lote/detalhe/104253", "034")</f>
      </c>
      <c r="B37" s="4" t="s">
        <f>=HYPERLINK("https://www.rossileiloes.com.br/lote/detalhe/104253", " Toyota Hilux srx vermelha 19/19")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=HYPERLINK("https://www.rossileiloes.com.br/lote/detalhe/104250", "035")</f>
      </c>
      <c r="B38" s="4" t="s">
        <f>=HYPERLINK("https://www.rossileiloes.com.br/lote/detalhe/104250", " Toyota Hilux srx prata 20/20")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211.000,00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=HYPERLINK("https://www.rossileiloes.com.br/lote/detalhe/104249", "036")</f>
      </c>
      <c r="B39" s="4" t="s">
        <f>=HYPERLINK("https://www.rossileiloes.com.br/lote/detalhe/104249", " Toyota Hilux SW4 srx preta 19/20")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256.000,00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=HYPERLINK("https://www.rossileiloes.com.br/lote/detalhe/104247", "037")</f>
      </c>
      <c r="B40" s="4" t="s">
        <f>=HYPERLINK("https://www.rossileiloes.com.br/lote/detalhe/104247", " Caminhão Volkswagen 26280 ano 2012  Munck 60 2,3/63 IMAP")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373.000,00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=HYPERLINK("https://www.rossileiloes.com.br/lote/detalhe/104261", "038")</f>
      </c>
      <c r="B41" s="4" t="s">
        <f>=HYPERLINK("https://www.rossileiloes.com.br/lote/detalhe/104261", " Caminhão Mercedes Bens 1318 ano 2007 Munck 12 masal")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140.000,00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=HYPERLINK("https://www.rossileiloes.com.br/lote/detalhe/104264", "039")</f>
      </c>
      <c r="B42" s="4" t="s">
        <f>=HYPERLINK("https://www.rossileiloes.com.br/lote/detalhe/104264", " Caminhão Mercedes Bens 1620 ano 2011 tanque 10.000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135.000,00</t>
        </is>
      </c>
      <c r="F42" s="4" t="inlineStr">
        <is>
          <t>2500.00</t>
        </is>
      </c>
    </row>
    <row collapsed="false" customFormat="false" customHeight="false" hidden="false" ht="12.1" outlineLevel="0" r="43">
      <c r="A43" s="5" t="s">
        <f>=HYPERLINK("https://www.rossileiloes.com.br/lote/detalhe/104255", "040")</f>
      </c>
      <c r="B43" s="4" t="s">
        <f>=HYPERLINK("https://www.rossileiloes.com.br/lote/detalhe/104255", " Caminhão Volkswagen worker 8-120 2008 prancha")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85.500,00</t>
        </is>
      </c>
      <c r="F43" s="4" t="inlineStr">
        <is>
          <t>2500.00</t>
        </is>
      </c>
    </row>
    <row collapsed="false" customFormat="false" customHeight="false" hidden="false" ht="12.1" outlineLevel="0" r="44">
      <c r="A44" s="5" t="s">
        <f>=HYPERLINK("https://www.rossileiloes.com.br/lote/detalhe/104252", "041")</f>
      </c>
      <c r="B44" s="4" t="s">
        <f>=HYPERLINK("https://www.rossileiloes.com.br/lote/detalhe/104252", " Caminhão Ford cargo 6332 ano 2009 guindaste madal palfinger md300l")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355.000,00</t>
        </is>
      </c>
      <c r="F44" s="4" t="inlineStr">
        <is>
          <t>5000.00</t>
        </is>
      </c>
    </row>
    <row collapsed="false" customFormat="false" customHeight="false" hidden="false" ht="12.1" outlineLevel="0" r="45">
      <c r="A45" s="5" t="s">
        <f>=HYPERLINK("https://www.rossileiloes.com.br/lote/detalhe/104257", "042")</f>
      </c>
      <c r="B45" s="4" t="s">
        <f>=HYPERLINK("https://www.rossileiloes.com.br/lote/detalhe/104257", " Caminhão Ford cargo cavalo mecânico 1932 ano 2011")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=HYPERLINK("https://www.rossileiloes.com.br/lote/detalhe/104260", "043")</f>
      </c>
      <c r="B46" s="4" t="s">
        <f>=HYPERLINK("https://www.rossileiloes.com.br/lote/detalhe/104260", " Caminhão Mercedes Benz 1418 4x4 bombeiro")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115.000,00</t>
        </is>
      </c>
      <c r="F46" s="4" t="inlineStr">
        <is>
          <t>2500.00</t>
        </is>
      </c>
    </row>
    <row collapsed="false" customFormat="false" customHeight="false" hidden="false" ht="12.1" outlineLevel="0" r="47">
      <c r="A47" s="5" t="s">
        <f>=HYPERLINK("https://www.rossileiloes.com.br/lote/detalhe/104263", "044")</f>
      </c>
      <c r="B47" s="4" t="s">
        <f>=HYPERLINK("https://www.rossileiloes.com.br/lote/detalhe/104263", " Caminhão Volkswagen 24250 ano 2011 (apenas o caminhão)")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410.000,00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=HYPERLINK("https://www.rossileiloes.com.br/lote/detalhe/104258", "045")</f>
      </c>
      <c r="B48" s="4" t="s">
        <f>=HYPERLINK("https://www.rossileiloes.com.br/lote/detalhe/104258", " Caminhão Ford cargo 2628 ano 2012 Munck 49 Luna")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395.000,00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=HYPERLINK("https://www.rossileiloes.com.br/lote/detalhe/104262", "046")</f>
      </c>
      <c r="B49" s="4" t="s">
        <f>=HYPERLINK("https://www.rossileiloes.com.br/lote/detalhe/104262", " Caminhão Ford cargo 4532 - toco 2010")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=HYPERLINK("https://www.rossileiloes.com.br/lote/detalhe/104251", "047")</f>
      </c>
      <c r="B50" s="4" t="s">
        <f>=HYPERLINK("https://www.rossileiloes.com.br/lote/detalhe/104251", " Caminhão Mercedes Benz 710 2003 Munck madal palfinger 6500")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85.000,00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=HYPERLINK("https://www.rossileiloes.com.br/lote/detalhe/104259", "048")</f>
      </c>
      <c r="B51" s="4" t="s">
        <f>=HYPERLINK("https://www.rossileiloes.com.br/lote/detalhe/104259", " Guindaste tadano (somente equipamento guindaste)")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=HYPERLINK("https://www.rossileiloes.com.br/lote/detalhe/104266", "049")</f>
      </c>
      <c r="B52" s="4" t="s">
        <f>=HYPERLINK("https://www.rossileiloes.com.br/lote/detalhe/104266", " Caminhão Ford cargo 6332 2009/10 - poliguindaste")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190.000,00</t>
        </is>
      </c>
      <c r="F52" s="4" t="inlineStr">
        <is>
          <t>2500.00</t>
        </is>
      </c>
    </row>
    <row collapsed="false" customFormat="false" customHeight="false" hidden="false" ht="12.1" outlineLevel="0" r="53">
      <c r="A53" s="5" t="s">
        <f>=HYPERLINK("https://www.rossileiloes.com.br/lote/detalhe/104254", "050")</f>
      </c>
      <c r="B53" s="4" t="s">
        <f>=HYPERLINK("https://www.rossileiloes.com.br/lote/detalhe/104254", " Ônibus Mercedes Benz 2005")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12.000,00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=HYPERLINK("https://www.rossileiloes.com.br/lote/detalhe/104265", "051")</f>
      </c>
      <c r="B54" s="4" t="s">
        <f>=HYPERLINK("https://www.rossileiloes.com.br/lote/detalhe/104265", " Kia mohave 2009 prata - (Atenção: Necessário Duas transferências)")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=HYPERLINK("https://www.rossileiloes.com.br/lote/detalhe/104256", "052")</f>
      </c>
      <c r="B55" s="4" t="s">
        <f>=HYPERLINK("https://www.rossileiloes.com.br/lote/detalhe/104256", " Kia mohave 2010 prata - (Atenção: Necessário Duas Transferências)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=HYPERLINK("https://www.rossileiloes.com.br/lote/detalhe/104267", "053")</f>
      </c>
      <c r="B56" s="4" t="s">
        <f>=HYPERLINK("https://www.rossileiloes.com.br/lote/detalhe/104267", " Kia mohave 2009 cinza - (Atenção: Necessário Duas transferências)")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=HYPERLINK("https://www.rossileiloes.com.br/lote/detalhe/104272", "054")</f>
      </c>
      <c r="B57" s="4" t="s">
        <f>=HYPERLINK("https://www.rossileiloes.com.br/lote/detalhe/104272", " Kia mohave 2008 prata - (Atenção: Necessário Duas transferências)")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=HYPERLINK("https://www.rossileiloes.com.br/lote/detalhe/104280", "055")</f>
      </c>
      <c r="B58" s="4" t="s">
        <f>=HYPERLINK("https://www.rossileiloes.com.br/lote/detalhe/104280", " Ônibus Volkswagen - 2007")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=HYPERLINK("https://www.rossileiloes.com.br/lote/detalhe/104279", "056")</f>
      </c>
      <c r="B59" s="4" t="s">
        <f>=HYPERLINK("https://www.rossileiloes.com.br/lote/detalhe/104279", " Caminhão Ford cargo 1722 ano 2003")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135.000,00</t>
        </is>
      </c>
      <c r="F59" s="4" t="inlineStr">
        <is>
          <t>2500.00</t>
        </is>
      </c>
    </row>
    <row collapsed="false" customFormat="false" customHeight="false" hidden="false" ht="12.1" outlineLevel="0" r="60">
      <c r="A60" s="5" t="s">
        <f>=HYPERLINK("https://www.rossileiloes.com.br/lote/detalhe/104274", "057")</f>
      </c>
      <c r="B60" s="4" t="s">
        <f>=HYPERLINK("https://www.rossileiloes.com.br/lote/detalhe/104274", " Caminhão Mercedes Benz 1218r 2002")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=HYPERLINK("https://www.rossileiloes.com.br/lote/detalhe/104275", "058")</f>
      </c>
      <c r="B61" s="4" t="s">
        <f>=HYPERLINK("https://www.rossileiloes.com.br/lote/detalhe/104275", " Ônibus Mercedes-Benz")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=HYPERLINK("https://www.rossileiloes.com.br/lote/detalhe/104394", "059")</f>
      </c>
      <c r="B62" s="4" t="s">
        <f>=HYPERLINK("https://www.rossileiloes.com.br/lote/detalhe/104394", " Ford cargo 1622 tanque ano 2000(duas transferências)")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=HYPERLINK("https://www.rossileiloes.com.br/lote/detalhe/104276", "060")</f>
      </c>
      <c r="B63" s="4" t="s">
        <f>=HYPERLINK("https://www.rossileiloes.com.br/lote/detalhe/104276", " Caminhão Mercedes Bens 1620 2001 tanque - Não acompanha carreta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=HYPERLINK("https://www.rossileiloes.com.br/lote/detalhe/104268", "061")</f>
      </c>
      <c r="B64" s="4" t="s">
        <f>=HYPERLINK("https://www.rossileiloes.com.br/lote/detalhe/104268", " Caminhão Mercedes Bens 1113 poliguindaste")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=HYPERLINK("https://www.rossileiloes.com.br/lote/detalhe/104278", "062")</f>
      </c>
      <c r="B65" s="4" t="s">
        <f>=HYPERLINK("https://www.rossileiloes.com.br/lote/detalhe/104278", " Komatsu pc 200 2013")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200.000,00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=HYPERLINK("https://www.rossileiloes.com.br/lote/detalhe/104277", "063")</f>
      </c>
      <c r="B66" s="4" t="s">
        <f>=HYPERLINK("https://www.rossileiloes.com.br/lote/detalhe/104277", " New Holland lb 90 2009/2010")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120.000,00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=HYPERLINK("https://www.rossileiloes.com.br/lote/detalhe/104271", "064")</f>
      </c>
      <c r="B67" s="4" t="s">
        <f>=HYPERLINK("https://www.rossileiloes.com.br/lote/detalhe/104271", " Agrale 4100 4x2 funcionando")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9.250,00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=HYPERLINK("https://www.rossileiloes.com.br/lote/detalhe/104269", "065")</f>
      </c>
      <c r="B68" s="4" t="s">
        <f>=HYPERLINK("https://www.rossileiloes.com.br/lote/detalhe/104269", " Caminhão Ford cargo 2629 ano 2014 Munck 83600 líder")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500.000,00</t>
        </is>
      </c>
      <c r="F68" s="4" t="inlineStr">
        <is>
          <t>5000.00</t>
        </is>
      </c>
    </row>
    <row collapsed="false" customFormat="false" customHeight="false" hidden="false" ht="12.1" outlineLevel="0" r="69">
      <c r="A69" s="5" t="s">
        <f>=HYPERLINK("https://www.rossileiloes.com.br/lote/detalhe/104393", "066")</f>
      </c>
      <c r="B69" s="4" t="s">
        <f>=HYPERLINK("https://www.rossileiloes.com.br/lote/detalhe/104393", " Mitsubishi l200 4x4 GL 2.5 LD diesel Ano 2009/2010 - (duas transferências)")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17.000,00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=HYPERLINK("https://www.rossileiloes.com.br/lote/detalhe/104270", "067")</f>
      </c>
      <c r="B70" s="4" t="s">
        <f>=HYPERLINK("https://www.rossileiloes.com.br/lote/detalhe/104270", " Dodge Ram 2500 Laramie 2011")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140.000,00</t>
        </is>
      </c>
      <c r="F70" s="4" t="inlineStr">
        <is>
          <t>2500.00</t>
        </is>
      </c>
    </row>
    <row collapsed="false" customFormat="false" customHeight="false" hidden="false" ht="12.1" outlineLevel="0" r="71">
      <c r="A71" s="5" t="s">
        <f>=HYPERLINK("https://www.rossileiloes.com.br/lote/detalhe/104273", "068")</f>
      </c>
      <c r="B71" s="4" t="s">
        <f>=HYPERLINK("https://www.rossileiloes.com.br/lote/detalhe/104273", " Civic si 2008 - Atenção : Necessário 2 transferências")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35.000,00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=HYPERLINK("https://www.rossileiloes.com.br/lote/detalhe/104281", "069")</f>
      </c>
      <c r="B72" s="4" t="s">
        <f>=HYPERLINK("https://www.rossileiloes.com.br/lote/detalhe/104281", " Britador de mandíbulas duplo QUEIXADA 400 RI, 3 saídas")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50.000,00</t>
        </is>
      </c>
      <c r="F72" s="4" t="inlineStr">
        <is>
          <t>5000.00</t>
        </is>
      </c>
    </row>
    <row collapsed="false" customFormat="false" customHeight="false" hidden="false" ht="12.1" outlineLevel="0" r="73">
      <c r="A73" s="5" t="s">
        <f>=HYPERLINK("https://www.rossileiloes.com.br/lote/detalhe/104282", "070")</f>
      </c>
      <c r="B73" s="4" t="s">
        <f>=HYPERLINK("https://www.rossileiloes.com.br/lote/detalhe/104282", " Sucata F250 Sem direito a documento")</f>
      </c>
      <c r="C73" s="4" t="inlineStr">
        <is>
          <t>Vendido</t>
        </is>
      </c>
      <c r="D73" s="4" t="inlineStr">
        <is>
          <t>2</t>
        </is>
      </c>
      <c r="E73" s="5" t="inlineStr">
        <is>
          <t>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=HYPERLINK("https://www.rossileiloes.com.br/lote/detalhe/104392", "071")</f>
      </c>
      <c r="B74" s="4" t="s">
        <f>=HYPERLINK("https://www.rossileiloes.com.br/lote/detalhe/104392", " Plataforma elevatória xcmg GXS08")</f>
      </c>
      <c r="C74" s="4" t="inlineStr">
        <is>
          <t>Não vendido</t>
        </is>
      </c>
      <c r="D74" s="4" t="inlineStr">
        <is>
          <t>8</t>
        </is>
      </c>
      <c r="E74" s="5" t="inlineStr">
        <is>
          <t>8.000,00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=HYPERLINK("https://www.rossileiloes.com.br/lote/detalhe/104395", "072")</f>
      </c>
      <c r="B75" s="4" t="s">
        <f>=HYPERLINK("https://www.rossileiloes.com.br/lote/detalhe/104395", " Civic si 2007/2008")</f>
      </c>
      <c r="C75" s="4" t="inlineStr">
        <is>
          <t>Vendido</t>
        </is>
      </c>
      <c r="D75" s="4" t="inlineStr">
        <is>
          <t>1</t>
        </is>
      </c>
      <c r="E75" s="5" t="inlineStr">
        <is>
          <t>35.000,00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=HYPERLINK("https://www.rossileiloes.com.br/lote/detalhe/104401", "073")</f>
      </c>
      <c r="B76" s="4" t="s">
        <f>=HYPERLINK("https://www.rossileiloes.com.br/lote/detalhe/104401", " Munck hidrauguincho caminhão 3/4")</f>
      </c>
      <c r="C76" s="4" t="inlineStr">
        <is>
          <t>Não vendido</t>
        </is>
      </c>
      <c r="D76" s="4" t="inlineStr">
        <is>
          <t>24</t>
        </is>
      </c>
      <c r="E76" s="5" t="inlineStr">
        <is>
          <t>30.000,00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=HYPERLINK("https://www.rossileiloes.com.br/lote/detalhe/104399", "074")</f>
      </c>
      <c r="B77" s="4" t="s">
        <f>=HYPERLINK("https://www.rossileiloes.com.br/lote/detalhe/104399", " Tanque inox 10.000 litros")</f>
      </c>
      <c r="C77" s="4" t="inlineStr">
        <is>
          <t>Não vendido</t>
        </is>
      </c>
      <c r="D77" s="4" t="inlineStr">
        <is>
          <t>8</t>
        </is>
      </c>
      <c r="E77" s="5" t="inlineStr">
        <is>
          <t>8.000,00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=HYPERLINK("https://www.rossileiloes.com.br/lote/detalhe/104408", "075")</f>
      </c>
      <c r="B78" s="4" t="s">
        <f>=HYPERLINK("https://www.rossileiloes.com.br/lote/detalhe/104408", " Tanque inox 15.000 litros pintado de preto ")</f>
      </c>
      <c r="C78" s="4" t="inlineStr">
        <is>
          <t>Não vendido</t>
        </is>
      </c>
      <c r="D78" s="4" t="inlineStr">
        <is>
          <t>7</t>
        </is>
      </c>
      <c r="E78" s="5" t="inlineStr">
        <is>
          <t>8.000,00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=HYPERLINK("https://www.rossileiloes.com.br/lote/detalhe/104396", "076")</f>
      </c>
      <c r="B79" s="4" t="s">
        <f>=HYPERLINK("https://www.rossileiloes.com.br/lote/detalhe/104396", " Compactador de lixo rollon Grimaldi")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3.000,00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=HYPERLINK("https://www.rossileiloes.com.br/lote/detalhe/104406", "077")</f>
      </c>
      <c r="B80" s="4" t="s">
        <f>=HYPERLINK("https://www.rossileiloes.com.br/lote/detalhe/104406", " Munck 3750")</f>
      </c>
      <c r="C80" s="4" t="inlineStr">
        <is>
          <t>Vendido</t>
        </is>
      </c>
      <c r="D80" s="4" t="inlineStr">
        <is>
          <t>6</t>
        </is>
      </c>
      <c r="E80" s="5" t="inlineStr">
        <is>
          <t>8.000,00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=HYPERLINK("https://www.rossileiloes.com.br/lote/detalhe/104397", "078")</f>
      </c>
      <c r="B81" s="4" t="s">
        <f>=HYPERLINK("https://www.rossileiloes.com.br/lote/detalhe/104397", " Compactador de lixo poli")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=HYPERLINK("https://www.rossileiloes.com.br/lote/detalhe/104404", "079")</f>
      </c>
      <c r="B82" s="4" t="s">
        <f>=HYPERLINK("https://www.rossileiloes.com.br/lote/detalhe/104404", " Poliguindaste simples azul")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2.000,00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=HYPERLINK("https://www.rossileiloes.com.br/lote/detalhe/104398", "080")</f>
      </c>
      <c r="B83" s="4" t="s">
        <f>=HYPERLINK("https://www.rossileiloes.com.br/lote/detalhe/104398", " Poliguindaste simples amarelo")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2.000,00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=HYPERLINK("https://www.rossileiloes.com.br/lote/detalhe/104425", "081")</f>
      </c>
      <c r="B84" s="4" t="s">
        <f>=HYPERLINK("https://www.rossileiloes.com.br/lote/detalhe/104425", " Poliguindaste simples amarelo azul 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3.000,00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=HYPERLINK("https://www.rossileiloes.com.br/lote/detalhe/104407", "082")</f>
      </c>
      <c r="B85" s="4" t="s">
        <f>=HYPERLINK("https://www.rossileiloes.com.br/lote/detalhe/104407", " Caixa d’agua")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3.000,00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=HYPERLINK("https://www.rossileiloes.com.br/lote/detalhe/104413", "083")</f>
      </c>
      <c r="B86" s="4" t="s">
        <f>=HYPERLINK("https://www.rossileiloes.com.br/lote/detalhe/104413", " Caixa d’agua")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=HYPERLINK("https://www.rossileiloes.com.br/lote/detalhe/104402", "084")</f>
      </c>
      <c r="B87" s="4" t="s">
        <f>=HYPERLINK("https://www.rossileiloes.com.br/lote/detalhe/104402", " Caixa d’agua")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3.000,00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=HYPERLINK("https://www.rossileiloes.com.br/lote/detalhe/104411", "085")</f>
      </c>
      <c r="B88" s="4" t="s">
        <f>=HYPERLINK("https://www.rossileiloes.com.br/lote/detalhe/104411", " Toyota Hilux CD SRV 2002/2003 4x2")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=HYPERLINK("https://www.rossileiloes.com.br/lote/detalhe/104416", "086")</f>
      </c>
      <c r="B89" s="4" t="s">
        <f>=HYPERLINK("https://www.rossileiloes.com.br/lote/detalhe/104416", " Ônibus iveco city class 2013")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=HYPERLINK("https://www.rossileiloes.com.br/lote/detalhe/104414", "087")</f>
      </c>
      <c r="B90" s="4" t="s">
        <f>=HYPERLINK("https://www.rossileiloes.com.br/lote/detalhe/104414", " Retroescavadeira Massey Ferguson 2013")</f>
      </c>
      <c r="C90" s="4" t="inlineStr">
        <is>
          <t>Não vendido</t>
        </is>
      </c>
      <c r="D90" s="4" t="inlineStr">
        <is>
          <t>15</t>
        </is>
      </c>
      <c r="E90" s="5" t="inlineStr">
        <is>
          <t>69.000,00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=HYPERLINK("https://www.rossileiloes.com.br/lote/detalhe/104405", "088")</f>
      </c>
      <c r="B91" s="4" t="s">
        <f>=HYPERLINK("https://www.rossileiloes.com.br/lote/detalhe/104405", " Retroescavadeira Massey Ferguson 2012")</f>
      </c>
      <c r="C91" s="4" t="inlineStr">
        <is>
          <t>Não vendido</t>
        </is>
      </c>
      <c r="D91" s="4" t="inlineStr">
        <is>
          <t>24</t>
        </is>
      </c>
      <c r="E91" s="5" t="inlineStr">
        <is>
          <t>68.000,00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=HYPERLINK("https://www.rossileiloes.com.br/lote/detalhe/104403", "089")</f>
      </c>
      <c r="B92" s="4" t="s">
        <f>=HYPERLINK("https://www.rossileiloes.com.br/lote/detalhe/104403", " Trator Massey Ferguson 292 ")</f>
      </c>
      <c r="C92" s="4" t="inlineStr">
        <is>
          <t>Não vendido</t>
        </is>
      </c>
      <c r="D92" s="4" t="inlineStr">
        <is>
          <t>46</t>
        </is>
      </c>
      <c r="E92" s="5" t="inlineStr">
        <is>
          <t>64.000,00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=HYPERLINK("https://www.rossileiloes.com.br/lote/detalhe/104410", "091")</f>
      </c>
      <c r="B93" s="4" t="s">
        <f>=HYPERLINK("https://www.rossileiloes.com.br/lote/detalhe/104410", " Escavadeira komatsu pc 200 2007")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150.000,00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=HYPERLINK("https://www.rossileiloes.com.br/lote/detalhe/104412", "092")</f>
      </c>
      <c r="B94" s="4" t="s">
        <f>=HYPERLINK("https://www.rossileiloes.com.br/lote/detalhe/104412", " Pá carregadeira komatsu WA200 2011")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152.000,00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=HYPERLINK("https://www.rossileiloes.com.br/lote/detalhe/104400", "093")</f>
      </c>
      <c r="B95" s="4" t="s">
        <f>=HYPERLINK("https://www.rossileiloes.com.br/lote/detalhe/104400", " Massey Ferguson 265")</f>
      </c>
      <c r="C95" s="4" t="inlineStr">
        <is>
          <t>Não vendido</t>
        </is>
      </c>
      <c r="D95" s="4" t="inlineStr">
        <is>
          <t>20</t>
        </is>
      </c>
      <c r="E95" s="5" t="inlineStr">
        <is>
          <t>22.000,00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=HYPERLINK("https://www.rossileiloes.com.br/lote/detalhe/104422", "094")</f>
      </c>
      <c r="B96" s="4" t="s">
        <f>=HYPERLINK("https://www.rossileiloes.com.br/lote/detalhe/104422", " Munck guindauto Luna 17505BR")</f>
      </c>
      <c r="C96" s="4" t="inlineStr">
        <is>
          <t>Não vendido</t>
        </is>
      </c>
      <c r="D96" s="4" t="inlineStr">
        <is>
          <t>67</t>
        </is>
      </c>
      <c r="E96" s="5" t="inlineStr">
        <is>
          <t>77.000,00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=HYPERLINK("https://www.rossileiloes.com.br/lote/detalhe/104409", "095")</f>
      </c>
      <c r="B97" s="4" t="s">
        <f>=HYPERLINK("https://www.rossileiloes.com.br/lote/detalhe/104409", " Munck masal ")</f>
      </c>
      <c r="C97" s="4" t="inlineStr">
        <is>
          <t>Vendido</t>
        </is>
      </c>
      <c r="D97" s="4" t="inlineStr">
        <is>
          <t>53</t>
        </is>
      </c>
      <c r="E97" s="5" t="inlineStr">
        <is>
          <t>71.000,00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=HYPERLINK("https://www.rossileiloes.com.br/lote/detalhe/104424", "096")</f>
      </c>
      <c r="B98" s="4" t="s">
        <f>=HYPERLINK("https://www.rossileiloes.com.br/lote/detalhe/104424", " Caminhão Mercedes Bens 1719 2017 ")</f>
      </c>
      <c r="C98" s="4" t="inlineStr">
        <is>
          <t>Não vendido</t>
        </is>
      </c>
      <c r="D98" s="4" t="inlineStr">
        <is>
          <t>39</t>
        </is>
      </c>
      <c r="E98" s="5" t="inlineStr">
        <is>
          <t>61.000,00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=HYPERLINK("https://www.rossileiloes.com.br/lote/detalhe/104419", "097")</f>
      </c>
      <c r="B99" s="4" t="s">
        <f>=HYPERLINK("https://www.rossileiloes.com.br/lote/detalhe/104419", " Caminhão Scania 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=HYPERLINK("https://www.rossileiloes.com.br/lote/detalhe/104418", "098")</f>
      </c>
      <c r="B100" s="4" t="s">
        <f>=HYPERLINK("https://www.rossileiloes.com.br/lote/detalhe/104418", " Caminhão Atego 1418")</f>
      </c>
      <c r="C100" s="4" t="inlineStr">
        <is>
          <t>Não vendido</t>
        </is>
      </c>
      <c r="D100" s="4" t="inlineStr">
        <is>
          <t>31</t>
        </is>
      </c>
      <c r="E100" s="5" t="inlineStr">
        <is>
          <t>80.000,00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=HYPERLINK("https://www.rossileiloes.com.br/lote/detalhe/104417", "102")</f>
      </c>
      <c r="B101" s="4" t="s">
        <f>=HYPERLINK("https://www.rossileiloes.com.br/lote/detalhe/104417", " Baleeira 8 metros")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=HYPERLINK("https://www.rossileiloes.com.br/lote/detalhe/104423", "103")</f>
      </c>
      <c r="B102" s="4" t="s">
        <f>=HYPERLINK("https://www.rossileiloes.com.br/lote/detalhe/104423", " Baleeira 8 metros 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2.000,00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=HYPERLINK("https://www.rossileiloes.com.br/lote/detalhe/104415", "104")</f>
      </c>
      <c r="B103" s="4" t="s">
        <f>=HYPERLINK("https://www.rossileiloes.com.br/lote/detalhe/104415", " Baleeira 11 metros 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2.000,00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=HYPERLINK("https://www.rossileiloes.com.br/lote/detalhe/104427", "105")</f>
      </c>
      <c r="B104" s="4" t="s">
        <f>=HYPERLINK("https://www.rossileiloes.com.br/lote/detalhe/104427", " Baleeira 11 metros ")</f>
      </c>
      <c r="C104" s="4" t="inlineStr">
        <is>
          <t>Não vendido</t>
        </is>
      </c>
      <c r="D104" s="4" t="inlineStr">
        <is>
          <t>6</t>
        </is>
      </c>
      <c r="E104" s="5" t="inlineStr">
        <is>
          <t>6.000,00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=HYPERLINK("https://www.rossileiloes.com.br/lote/detalhe/104420", "107")</f>
      </c>
      <c r="B105" s="4" t="s">
        <f>=HYPERLINK("https://www.rossileiloes.com.br/lote/detalhe/104420", " Caminhão Ford Cargo 1519 2014")</f>
      </c>
      <c r="C105" s="4" t="inlineStr">
        <is>
          <t>Não vendido</t>
        </is>
      </c>
      <c r="D105" s="4" t="inlineStr">
        <is>
          <t>5</t>
        </is>
      </c>
      <c r="E105" s="5" t="inlineStr">
        <is>
          <t>89.000,00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=HYPERLINK("https://www.rossileiloes.com.br/lote/detalhe/104426", "108")</f>
      </c>
      <c r="B106" s="4" t="s">
        <f>=HYPERLINK("https://www.rossileiloes.com.br/lote/detalhe/104426", " Caminhão Ford Cargo 2429 2013")</f>
      </c>
      <c r="C106" s="4" t="inlineStr">
        <is>
          <t>Não vendido</t>
        </is>
      </c>
      <c r="D106" s="4" t="inlineStr">
        <is>
          <t>16</t>
        </is>
      </c>
      <c r="E106" s="5" t="inlineStr">
        <is>
          <t>115.000,00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=HYPERLINK("https://www.rossileiloes.com.br/lote/detalhe/104421", "109")</f>
      </c>
      <c r="B107" s="4" t="s">
        <f>=HYPERLINK("https://www.rossileiloes.com.br/lote/detalhe/104421", " Caminhão Volkswagem Worker 17190 2012")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85.000,00</t>
        </is>
      </c>
      <c r="F10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2026-06-28T13:44:10.00Z</dcterms:created>
  <dc:creator>Tellks Tecnologia</dc:creator>
  <cp:revision>0</cp:revision>
</cp:coreProperties>
</file>